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0" yWindow="0" windowWidth="28800" windowHeight="12300" tabRatio="798"/>
  </bookViews>
  <sheets>
    <sheet name="Report" sheetId="1" r:id="rId1"/>
    <sheet name="Footnotes" sheetId="16" r:id="rId2"/>
  </sheets>
  <externalReferences>
    <externalReference r:id="rId3"/>
  </externalReferences>
  <definedNames>
    <definedName name="_xlnm.Print_Area" localSheetId="1">Footnotes!$1:$34</definedName>
    <definedName name="_xlnm.Print_Area" localSheetId="0">Report!$A$1:$Z$193</definedName>
    <definedName name="_xlnm.Print_Titles" localSheetId="0">Report!$3:$7</definedName>
  </definedNames>
  <calcPr calcId="162913"/>
</workbook>
</file>

<file path=xl/calcChain.xml><?xml version="1.0" encoding="utf-8"?>
<calcChain xmlns="http://schemas.openxmlformats.org/spreadsheetml/2006/main">
  <c r="G16" i="16" l="1"/>
  <c r="E16" i="16"/>
  <c r="C16" i="16" l="1"/>
  <c r="D16" i="16"/>
  <c r="T190" i="1" l="1"/>
  <c r="S190" i="1"/>
  <c r="R190" i="1"/>
  <c r="Q190" i="1"/>
  <c r="O190" i="1"/>
  <c r="N190" i="1"/>
  <c r="M190" i="1"/>
  <c r="L190" i="1"/>
  <c r="J190" i="1"/>
  <c r="I190" i="1"/>
  <c r="H190" i="1"/>
  <c r="G190" i="1"/>
  <c r="E190" i="1"/>
  <c r="D190" i="1"/>
  <c r="C190" i="1"/>
  <c r="B190" i="1"/>
  <c r="T189" i="1"/>
  <c r="S189" i="1"/>
  <c r="R189" i="1"/>
  <c r="Q189" i="1"/>
  <c r="O189" i="1"/>
  <c r="N189" i="1"/>
  <c r="M189" i="1"/>
  <c r="L189" i="1"/>
  <c r="J189" i="1"/>
  <c r="I189" i="1"/>
  <c r="H189" i="1"/>
  <c r="G189" i="1"/>
  <c r="E189" i="1"/>
  <c r="D189" i="1"/>
  <c r="C189" i="1"/>
  <c r="W189" i="1" s="1"/>
  <c r="B189" i="1"/>
  <c r="T188" i="1"/>
  <c r="S188" i="1"/>
  <c r="R188" i="1"/>
  <c r="Q188" i="1"/>
  <c r="O188" i="1"/>
  <c r="N188" i="1"/>
  <c r="M188" i="1"/>
  <c r="L188" i="1"/>
  <c r="J188" i="1"/>
  <c r="I188" i="1"/>
  <c r="H188" i="1"/>
  <c r="G188" i="1"/>
  <c r="E188" i="1"/>
  <c r="D188" i="1"/>
  <c r="C188" i="1"/>
  <c r="B188" i="1"/>
  <c r="T187" i="1"/>
  <c r="S187" i="1"/>
  <c r="R187" i="1"/>
  <c r="Q187" i="1"/>
  <c r="O187" i="1"/>
  <c r="N187" i="1"/>
  <c r="M187" i="1"/>
  <c r="L187" i="1"/>
  <c r="J187" i="1"/>
  <c r="I187" i="1"/>
  <c r="H187" i="1"/>
  <c r="G187" i="1"/>
  <c r="E187" i="1"/>
  <c r="D187" i="1"/>
  <c r="C187" i="1"/>
  <c r="B187" i="1"/>
  <c r="T186" i="1"/>
  <c r="S186" i="1"/>
  <c r="R186" i="1"/>
  <c r="Q186" i="1"/>
  <c r="O186" i="1"/>
  <c r="N186" i="1"/>
  <c r="M186" i="1"/>
  <c r="L186" i="1"/>
  <c r="J186" i="1"/>
  <c r="I186" i="1"/>
  <c r="H186" i="1"/>
  <c r="G186" i="1"/>
  <c r="E186" i="1"/>
  <c r="D186" i="1"/>
  <c r="C186" i="1"/>
  <c r="B186" i="1"/>
  <c r="T185" i="1"/>
  <c r="S185" i="1"/>
  <c r="R185" i="1"/>
  <c r="Q185" i="1"/>
  <c r="O185" i="1"/>
  <c r="N185" i="1"/>
  <c r="M185" i="1"/>
  <c r="L185" i="1"/>
  <c r="J185" i="1"/>
  <c r="I185" i="1"/>
  <c r="H185" i="1"/>
  <c r="G185" i="1"/>
  <c r="E185" i="1"/>
  <c r="D185" i="1"/>
  <c r="C185" i="1"/>
  <c r="B185" i="1"/>
  <c r="T184" i="1"/>
  <c r="S184" i="1"/>
  <c r="R184" i="1"/>
  <c r="Q184" i="1"/>
  <c r="O184" i="1"/>
  <c r="N184" i="1"/>
  <c r="M184" i="1"/>
  <c r="L184" i="1"/>
  <c r="J184" i="1"/>
  <c r="I184" i="1"/>
  <c r="H184" i="1"/>
  <c r="G184" i="1"/>
  <c r="E184" i="1"/>
  <c r="D184" i="1"/>
  <c r="C184" i="1"/>
  <c r="B184" i="1"/>
  <c r="T183" i="1"/>
  <c r="S183" i="1"/>
  <c r="R183" i="1"/>
  <c r="R191" i="1" s="1"/>
  <c r="Q183" i="1"/>
  <c r="O183" i="1"/>
  <c r="O191" i="1" s="1"/>
  <c r="N183" i="1"/>
  <c r="N191" i="1" s="1"/>
  <c r="M183" i="1"/>
  <c r="L183" i="1"/>
  <c r="J183" i="1"/>
  <c r="I183" i="1"/>
  <c r="I191" i="1" s="1"/>
  <c r="H183" i="1"/>
  <c r="H191" i="1" s="1"/>
  <c r="G183" i="1"/>
  <c r="E183" i="1"/>
  <c r="E191" i="1" s="1"/>
  <c r="D183" i="1"/>
  <c r="D191" i="1" s="1"/>
  <c r="C183" i="1"/>
  <c r="B183" i="1"/>
  <c r="T179" i="1"/>
  <c r="S179" i="1"/>
  <c r="R179" i="1"/>
  <c r="Q179" i="1"/>
  <c r="O179" i="1"/>
  <c r="N179" i="1"/>
  <c r="M179" i="1"/>
  <c r="L179" i="1"/>
  <c r="J179" i="1"/>
  <c r="I179" i="1"/>
  <c r="H179" i="1"/>
  <c r="G179" i="1"/>
  <c r="E179" i="1"/>
  <c r="D179" i="1"/>
  <c r="C179" i="1"/>
  <c r="B179" i="1"/>
  <c r="T178" i="1"/>
  <c r="S178" i="1"/>
  <c r="R178" i="1"/>
  <c r="Q178" i="1"/>
  <c r="O178" i="1"/>
  <c r="N178" i="1"/>
  <c r="M178" i="1"/>
  <c r="L178" i="1"/>
  <c r="J178" i="1"/>
  <c r="I178" i="1"/>
  <c r="H178" i="1"/>
  <c r="G178" i="1"/>
  <c r="E178" i="1"/>
  <c r="D178" i="1"/>
  <c r="X178" i="1" s="1"/>
  <c r="C178" i="1"/>
  <c r="B178" i="1"/>
  <c r="T177" i="1"/>
  <c r="S177" i="1"/>
  <c r="R177" i="1"/>
  <c r="Q177" i="1"/>
  <c r="O177" i="1"/>
  <c r="N177" i="1"/>
  <c r="M177" i="1"/>
  <c r="L177" i="1"/>
  <c r="J177" i="1"/>
  <c r="I177" i="1"/>
  <c r="H177" i="1"/>
  <c r="G177" i="1"/>
  <c r="E177" i="1"/>
  <c r="D177" i="1"/>
  <c r="X177" i="1" s="1"/>
  <c r="C177" i="1"/>
  <c r="B177" i="1"/>
  <c r="T176" i="1"/>
  <c r="S176" i="1"/>
  <c r="R176" i="1"/>
  <c r="Q176" i="1"/>
  <c r="O176" i="1"/>
  <c r="N176" i="1"/>
  <c r="M176" i="1"/>
  <c r="L176" i="1"/>
  <c r="J176" i="1"/>
  <c r="I176" i="1"/>
  <c r="H176" i="1"/>
  <c r="G176" i="1"/>
  <c r="E176" i="1"/>
  <c r="D176" i="1"/>
  <c r="X176" i="1" s="1"/>
  <c r="C176" i="1"/>
  <c r="B176" i="1"/>
  <c r="T175" i="1"/>
  <c r="S175" i="1"/>
  <c r="R175" i="1"/>
  <c r="Q175" i="1"/>
  <c r="O175" i="1"/>
  <c r="N175" i="1"/>
  <c r="M175" i="1"/>
  <c r="L175" i="1"/>
  <c r="J175" i="1"/>
  <c r="I175" i="1"/>
  <c r="H175" i="1"/>
  <c r="G175" i="1"/>
  <c r="E175" i="1"/>
  <c r="D175" i="1"/>
  <c r="X175" i="1" s="1"/>
  <c r="C175" i="1"/>
  <c r="B175" i="1"/>
  <c r="T174" i="1"/>
  <c r="S174" i="1"/>
  <c r="R174" i="1"/>
  <c r="Q174" i="1"/>
  <c r="O174" i="1"/>
  <c r="N174" i="1"/>
  <c r="M174" i="1"/>
  <c r="L174" i="1"/>
  <c r="J174" i="1"/>
  <c r="I174" i="1"/>
  <c r="H174" i="1"/>
  <c r="G174" i="1"/>
  <c r="E174" i="1"/>
  <c r="D174" i="1"/>
  <c r="X174" i="1" s="1"/>
  <c r="C174" i="1"/>
  <c r="B174" i="1"/>
  <c r="T173" i="1"/>
  <c r="S173" i="1"/>
  <c r="R173" i="1"/>
  <c r="Q173" i="1"/>
  <c r="O173" i="1"/>
  <c r="N173" i="1"/>
  <c r="M173" i="1"/>
  <c r="L173" i="1"/>
  <c r="J173" i="1"/>
  <c r="I173" i="1"/>
  <c r="H173" i="1"/>
  <c r="G173" i="1"/>
  <c r="E173" i="1"/>
  <c r="D173" i="1"/>
  <c r="X173" i="1" s="1"/>
  <c r="C173" i="1"/>
  <c r="B173" i="1"/>
  <c r="T172" i="1"/>
  <c r="S172" i="1"/>
  <c r="R172" i="1"/>
  <c r="Q172" i="1"/>
  <c r="O172" i="1"/>
  <c r="N172" i="1"/>
  <c r="M172" i="1"/>
  <c r="L172" i="1"/>
  <c r="J172" i="1"/>
  <c r="I172" i="1"/>
  <c r="H172" i="1"/>
  <c r="G172" i="1"/>
  <c r="E172" i="1"/>
  <c r="D172" i="1"/>
  <c r="X172" i="1" s="1"/>
  <c r="C172" i="1"/>
  <c r="B172" i="1"/>
  <c r="T171" i="1"/>
  <c r="S171" i="1"/>
  <c r="R171" i="1"/>
  <c r="Q171" i="1"/>
  <c r="O171" i="1"/>
  <c r="O180" i="1" s="1"/>
  <c r="N171" i="1"/>
  <c r="M171" i="1"/>
  <c r="M180" i="1" s="1"/>
  <c r="L171" i="1"/>
  <c r="J171" i="1"/>
  <c r="I171" i="1"/>
  <c r="H171" i="1"/>
  <c r="G171" i="1"/>
  <c r="G180" i="1" s="1"/>
  <c r="E171" i="1"/>
  <c r="E180" i="1" s="1"/>
  <c r="D171" i="1"/>
  <c r="C171" i="1"/>
  <c r="B171" i="1"/>
  <c r="T167" i="1"/>
  <c r="S167" i="1"/>
  <c r="R167" i="1"/>
  <c r="Q167" i="1"/>
  <c r="O167" i="1"/>
  <c r="N167" i="1"/>
  <c r="M167" i="1"/>
  <c r="L167" i="1"/>
  <c r="J167" i="1"/>
  <c r="I167" i="1"/>
  <c r="H167" i="1"/>
  <c r="G167" i="1"/>
  <c r="E167" i="1"/>
  <c r="D167" i="1"/>
  <c r="C167" i="1"/>
  <c r="B167" i="1"/>
  <c r="T166" i="1"/>
  <c r="S166" i="1"/>
  <c r="R166" i="1"/>
  <c r="Q166" i="1"/>
  <c r="O166" i="1"/>
  <c r="N166" i="1"/>
  <c r="M166" i="1"/>
  <c r="L166" i="1"/>
  <c r="J166" i="1"/>
  <c r="I166" i="1"/>
  <c r="H166" i="1"/>
  <c r="G166" i="1"/>
  <c r="E166" i="1"/>
  <c r="D166" i="1"/>
  <c r="C166" i="1"/>
  <c r="B166" i="1"/>
  <c r="T165" i="1"/>
  <c r="S165" i="1"/>
  <c r="R165" i="1"/>
  <c r="Q165" i="1"/>
  <c r="O165" i="1"/>
  <c r="N165" i="1"/>
  <c r="M165" i="1"/>
  <c r="L165" i="1"/>
  <c r="J165" i="1"/>
  <c r="I165" i="1"/>
  <c r="H165" i="1"/>
  <c r="G165" i="1"/>
  <c r="E165" i="1"/>
  <c r="D165" i="1"/>
  <c r="C165" i="1"/>
  <c r="B165" i="1"/>
  <c r="T164" i="1"/>
  <c r="T168" i="1" s="1"/>
  <c r="S164" i="1"/>
  <c r="S168" i="1" s="1"/>
  <c r="R164" i="1"/>
  <c r="R168" i="1" s="1"/>
  <c r="Q164" i="1"/>
  <c r="O164" i="1"/>
  <c r="N164" i="1"/>
  <c r="N168" i="1" s="1"/>
  <c r="M164" i="1"/>
  <c r="M168" i="1" s="1"/>
  <c r="L164" i="1"/>
  <c r="L168" i="1" s="1"/>
  <c r="J164" i="1"/>
  <c r="J168" i="1" s="1"/>
  <c r="I164" i="1"/>
  <c r="I168" i="1" s="1"/>
  <c r="H164" i="1"/>
  <c r="H168" i="1" s="1"/>
  <c r="G164" i="1"/>
  <c r="E164" i="1"/>
  <c r="D164" i="1"/>
  <c r="C164" i="1"/>
  <c r="C168" i="1" s="1"/>
  <c r="B164" i="1"/>
  <c r="T160" i="1"/>
  <c r="T161" i="1" s="1"/>
  <c r="S160" i="1"/>
  <c r="S161" i="1" s="1"/>
  <c r="R160" i="1"/>
  <c r="R161" i="1" s="1"/>
  <c r="Q160" i="1"/>
  <c r="Q161" i="1" s="1"/>
  <c r="O160" i="1"/>
  <c r="O161" i="1" s="1"/>
  <c r="N160" i="1"/>
  <c r="N161" i="1" s="1"/>
  <c r="M160" i="1"/>
  <c r="M161" i="1" s="1"/>
  <c r="L160" i="1"/>
  <c r="L161" i="1" s="1"/>
  <c r="J160" i="1"/>
  <c r="J161" i="1" s="1"/>
  <c r="I160" i="1"/>
  <c r="I161" i="1" s="1"/>
  <c r="H160" i="1"/>
  <c r="H161" i="1" s="1"/>
  <c r="G160" i="1"/>
  <c r="G161" i="1" s="1"/>
  <c r="E160" i="1"/>
  <c r="E161" i="1" s="1"/>
  <c r="D160" i="1"/>
  <c r="D161" i="1" s="1"/>
  <c r="C160" i="1"/>
  <c r="B160" i="1"/>
  <c r="T156" i="1"/>
  <c r="S156" i="1"/>
  <c r="R156" i="1"/>
  <c r="Q156" i="1"/>
  <c r="O156" i="1"/>
  <c r="N156" i="1"/>
  <c r="M156" i="1"/>
  <c r="L156" i="1"/>
  <c r="J156" i="1"/>
  <c r="I156" i="1"/>
  <c r="H156" i="1"/>
  <c r="G156" i="1"/>
  <c r="E156" i="1"/>
  <c r="D156" i="1"/>
  <c r="C156" i="1"/>
  <c r="B156" i="1"/>
  <c r="T155" i="1"/>
  <c r="S155" i="1"/>
  <c r="R155" i="1"/>
  <c r="Q155" i="1"/>
  <c r="O155" i="1"/>
  <c r="N155" i="1"/>
  <c r="M155" i="1"/>
  <c r="L155" i="1"/>
  <c r="J155" i="1"/>
  <c r="I155" i="1"/>
  <c r="H155" i="1"/>
  <c r="G155" i="1"/>
  <c r="E155" i="1"/>
  <c r="D155" i="1"/>
  <c r="C155" i="1"/>
  <c r="B155" i="1"/>
  <c r="T154" i="1"/>
  <c r="S154" i="1"/>
  <c r="R154" i="1"/>
  <c r="Q154" i="1"/>
  <c r="O154" i="1"/>
  <c r="N154" i="1"/>
  <c r="M154" i="1"/>
  <c r="L154" i="1"/>
  <c r="J154" i="1"/>
  <c r="I154" i="1"/>
  <c r="H154" i="1"/>
  <c r="G154" i="1"/>
  <c r="E154" i="1"/>
  <c r="D154" i="1"/>
  <c r="C154" i="1"/>
  <c r="B154" i="1"/>
  <c r="T153" i="1"/>
  <c r="S153" i="1"/>
  <c r="S157" i="1" s="1"/>
  <c r="R153" i="1"/>
  <c r="R157" i="1" s="1"/>
  <c r="Q153" i="1"/>
  <c r="Q157" i="1" s="1"/>
  <c r="O153" i="1"/>
  <c r="O157" i="1" s="1"/>
  <c r="N153" i="1"/>
  <c r="N157" i="1" s="1"/>
  <c r="M153" i="1"/>
  <c r="M157" i="1" s="1"/>
  <c r="L153" i="1"/>
  <c r="L157" i="1" s="1"/>
  <c r="J153" i="1"/>
  <c r="I153" i="1"/>
  <c r="I157" i="1" s="1"/>
  <c r="H153" i="1"/>
  <c r="H157" i="1" s="1"/>
  <c r="G153" i="1"/>
  <c r="G157" i="1" s="1"/>
  <c r="E153" i="1"/>
  <c r="E157" i="1" s="1"/>
  <c r="D153" i="1"/>
  <c r="D157" i="1" s="1"/>
  <c r="C153" i="1"/>
  <c r="C157" i="1" s="1"/>
  <c r="B153" i="1"/>
  <c r="T147" i="1"/>
  <c r="S147" i="1"/>
  <c r="R147" i="1"/>
  <c r="Q147" i="1"/>
  <c r="O147" i="1"/>
  <c r="N147" i="1"/>
  <c r="M147" i="1"/>
  <c r="L147" i="1"/>
  <c r="J147" i="1"/>
  <c r="I147" i="1"/>
  <c r="H147" i="1"/>
  <c r="G147" i="1"/>
  <c r="E147" i="1"/>
  <c r="Y147" i="1" s="1"/>
  <c r="D147" i="1"/>
  <c r="C147" i="1"/>
  <c r="B147" i="1"/>
  <c r="T146" i="1"/>
  <c r="S146" i="1"/>
  <c r="R146" i="1"/>
  <c r="Q146" i="1"/>
  <c r="O146" i="1"/>
  <c r="N146" i="1"/>
  <c r="M146" i="1"/>
  <c r="L146" i="1"/>
  <c r="J146" i="1"/>
  <c r="I146" i="1"/>
  <c r="H146" i="1"/>
  <c r="G146" i="1"/>
  <c r="E146" i="1"/>
  <c r="Y146" i="1" s="1"/>
  <c r="D146" i="1"/>
  <c r="C146" i="1"/>
  <c r="B146" i="1"/>
  <c r="T145" i="1"/>
  <c r="S145" i="1"/>
  <c r="R145" i="1"/>
  <c r="Q145" i="1"/>
  <c r="O145" i="1"/>
  <c r="N145" i="1"/>
  <c r="M145" i="1"/>
  <c r="L145" i="1"/>
  <c r="J145" i="1"/>
  <c r="I145" i="1"/>
  <c r="H145" i="1"/>
  <c r="G145" i="1"/>
  <c r="E145" i="1"/>
  <c r="Y145" i="1" s="1"/>
  <c r="D145" i="1"/>
  <c r="C145" i="1"/>
  <c r="B145" i="1"/>
  <c r="T144" i="1"/>
  <c r="S144" i="1"/>
  <c r="R144" i="1"/>
  <c r="Q144" i="1"/>
  <c r="O144" i="1"/>
  <c r="N144" i="1"/>
  <c r="M144" i="1"/>
  <c r="L144" i="1"/>
  <c r="J144" i="1"/>
  <c r="I144" i="1"/>
  <c r="H144" i="1"/>
  <c r="G144" i="1"/>
  <c r="E144" i="1"/>
  <c r="Y144" i="1" s="1"/>
  <c r="D144" i="1"/>
  <c r="C144" i="1"/>
  <c r="B144" i="1"/>
  <c r="T143" i="1"/>
  <c r="T148" i="1" s="1"/>
  <c r="S143" i="1"/>
  <c r="S148" i="1" s="1"/>
  <c r="R143" i="1"/>
  <c r="Q143" i="1"/>
  <c r="O143" i="1"/>
  <c r="O148" i="1" s="1"/>
  <c r="N143" i="1"/>
  <c r="N148" i="1" s="1"/>
  <c r="M143" i="1"/>
  <c r="M148" i="1" s="1"/>
  <c r="L143" i="1"/>
  <c r="L148" i="1" s="1"/>
  <c r="J143" i="1"/>
  <c r="J148" i="1" s="1"/>
  <c r="I143" i="1"/>
  <c r="I148" i="1" s="1"/>
  <c r="H143" i="1"/>
  <c r="G143" i="1"/>
  <c r="G148" i="1" s="1"/>
  <c r="E143" i="1"/>
  <c r="Y143" i="1" s="1"/>
  <c r="D143" i="1"/>
  <c r="D148" i="1" s="1"/>
  <c r="C143" i="1"/>
  <c r="B143" i="1"/>
  <c r="T139" i="1"/>
  <c r="T140" i="1" s="1"/>
  <c r="S139" i="1"/>
  <c r="S140" i="1" s="1"/>
  <c r="R139" i="1"/>
  <c r="R140" i="1" s="1"/>
  <c r="Q139" i="1"/>
  <c r="Q140" i="1" s="1"/>
  <c r="O139" i="1"/>
  <c r="O140" i="1" s="1"/>
  <c r="N139" i="1"/>
  <c r="M139" i="1"/>
  <c r="M140" i="1" s="1"/>
  <c r="L139" i="1"/>
  <c r="L140" i="1" s="1"/>
  <c r="J139" i="1"/>
  <c r="J140" i="1" s="1"/>
  <c r="I139" i="1"/>
  <c r="I140" i="1" s="1"/>
  <c r="H139" i="1"/>
  <c r="H140" i="1" s="1"/>
  <c r="G139" i="1"/>
  <c r="G140" i="1" s="1"/>
  <c r="E139" i="1"/>
  <c r="E140" i="1" s="1"/>
  <c r="D139" i="1"/>
  <c r="C139" i="1"/>
  <c r="B139" i="1"/>
  <c r="T135" i="1"/>
  <c r="S135" i="1"/>
  <c r="R135" i="1"/>
  <c r="Q135" i="1"/>
  <c r="O135" i="1"/>
  <c r="N135" i="1"/>
  <c r="M135" i="1"/>
  <c r="L135" i="1"/>
  <c r="J135" i="1"/>
  <c r="I135" i="1"/>
  <c r="H135" i="1"/>
  <c r="G135" i="1"/>
  <c r="E135" i="1"/>
  <c r="D135" i="1"/>
  <c r="C135" i="1"/>
  <c r="B135" i="1"/>
  <c r="T134" i="1"/>
  <c r="T136" i="1" s="1"/>
  <c r="S134" i="1"/>
  <c r="S136" i="1" s="1"/>
  <c r="R134" i="1"/>
  <c r="R136" i="1" s="1"/>
  <c r="Q134" i="1"/>
  <c r="Q136" i="1" s="1"/>
  <c r="O134" i="1"/>
  <c r="N134" i="1"/>
  <c r="M134" i="1"/>
  <c r="M136" i="1" s="1"/>
  <c r="L134" i="1"/>
  <c r="L136" i="1" s="1"/>
  <c r="J134" i="1"/>
  <c r="J136" i="1" s="1"/>
  <c r="I134" i="1"/>
  <c r="I136" i="1" s="1"/>
  <c r="H134" i="1"/>
  <c r="H136" i="1" s="1"/>
  <c r="G134" i="1"/>
  <c r="G136" i="1" s="1"/>
  <c r="E134" i="1"/>
  <c r="D134" i="1"/>
  <c r="C134" i="1"/>
  <c r="C136" i="1" s="1"/>
  <c r="B134" i="1"/>
  <c r="T130" i="1"/>
  <c r="S130" i="1"/>
  <c r="R130" i="1"/>
  <c r="Q130" i="1"/>
  <c r="O130" i="1"/>
  <c r="N130" i="1"/>
  <c r="M130" i="1"/>
  <c r="L130" i="1"/>
  <c r="J130" i="1"/>
  <c r="I130" i="1"/>
  <c r="H130" i="1"/>
  <c r="G130" i="1"/>
  <c r="E130" i="1"/>
  <c r="D130" i="1"/>
  <c r="C130" i="1"/>
  <c r="B130" i="1"/>
  <c r="T129" i="1"/>
  <c r="S129" i="1"/>
  <c r="R129" i="1"/>
  <c r="Q129" i="1"/>
  <c r="O129" i="1"/>
  <c r="N129" i="1"/>
  <c r="M129" i="1"/>
  <c r="L129" i="1"/>
  <c r="J129" i="1"/>
  <c r="I129" i="1"/>
  <c r="H129" i="1"/>
  <c r="G129" i="1"/>
  <c r="E129" i="1"/>
  <c r="D129" i="1"/>
  <c r="C129" i="1"/>
  <c r="B129" i="1"/>
  <c r="T128" i="1"/>
  <c r="S128" i="1"/>
  <c r="R128" i="1"/>
  <c r="Q128" i="1"/>
  <c r="O128" i="1"/>
  <c r="N128" i="1"/>
  <c r="M128" i="1"/>
  <c r="L128" i="1"/>
  <c r="J128" i="1"/>
  <c r="I128" i="1"/>
  <c r="H128" i="1"/>
  <c r="G128" i="1"/>
  <c r="E128" i="1"/>
  <c r="D128" i="1"/>
  <c r="C128" i="1"/>
  <c r="B128" i="1"/>
  <c r="T127" i="1"/>
  <c r="S127" i="1"/>
  <c r="R127" i="1"/>
  <c r="Q127" i="1"/>
  <c r="O127" i="1"/>
  <c r="N127" i="1"/>
  <c r="M127" i="1"/>
  <c r="L127" i="1"/>
  <c r="J127" i="1"/>
  <c r="I127" i="1"/>
  <c r="H127" i="1"/>
  <c r="G127" i="1"/>
  <c r="E127" i="1"/>
  <c r="D127" i="1"/>
  <c r="C127" i="1"/>
  <c r="B127" i="1"/>
  <c r="T126" i="1"/>
  <c r="S126" i="1"/>
  <c r="R126" i="1"/>
  <c r="Q126" i="1"/>
  <c r="O126" i="1"/>
  <c r="N126" i="1"/>
  <c r="M126" i="1"/>
  <c r="L126" i="1"/>
  <c r="J126" i="1"/>
  <c r="I126" i="1"/>
  <c r="H126" i="1"/>
  <c r="G126" i="1"/>
  <c r="E126" i="1"/>
  <c r="D126" i="1"/>
  <c r="C126" i="1"/>
  <c r="B126" i="1"/>
  <c r="T125" i="1"/>
  <c r="S125" i="1"/>
  <c r="R125" i="1"/>
  <c r="Q125" i="1"/>
  <c r="O125" i="1"/>
  <c r="N125" i="1"/>
  <c r="M125" i="1"/>
  <c r="L125" i="1"/>
  <c r="J125" i="1"/>
  <c r="I125" i="1"/>
  <c r="H125" i="1"/>
  <c r="G125" i="1"/>
  <c r="E125" i="1"/>
  <c r="D125" i="1"/>
  <c r="C125" i="1"/>
  <c r="B125" i="1"/>
  <c r="T124" i="1"/>
  <c r="S124" i="1"/>
  <c r="R124" i="1"/>
  <c r="Q124" i="1"/>
  <c r="O124" i="1"/>
  <c r="N124" i="1"/>
  <c r="M124" i="1"/>
  <c r="L124" i="1"/>
  <c r="J124" i="1"/>
  <c r="I124" i="1"/>
  <c r="H124" i="1"/>
  <c r="G124" i="1"/>
  <c r="E124" i="1"/>
  <c r="D124" i="1"/>
  <c r="C124" i="1"/>
  <c r="B124" i="1"/>
  <c r="T123" i="1"/>
  <c r="S123" i="1"/>
  <c r="R123" i="1"/>
  <c r="Q123" i="1"/>
  <c r="O123" i="1"/>
  <c r="N123" i="1"/>
  <c r="M123" i="1"/>
  <c r="L123" i="1"/>
  <c r="J123" i="1"/>
  <c r="I123" i="1"/>
  <c r="H123" i="1"/>
  <c r="G123" i="1"/>
  <c r="E123" i="1"/>
  <c r="D123" i="1"/>
  <c r="C123" i="1"/>
  <c r="B123" i="1"/>
  <c r="T122" i="1"/>
  <c r="S122" i="1"/>
  <c r="R122" i="1"/>
  <c r="Q122" i="1"/>
  <c r="O122" i="1"/>
  <c r="N122" i="1"/>
  <c r="M122" i="1"/>
  <c r="L122" i="1"/>
  <c r="J122" i="1"/>
  <c r="I122" i="1"/>
  <c r="H122" i="1"/>
  <c r="G122" i="1"/>
  <c r="E122" i="1"/>
  <c r="D122" i="1"/>
  <c r="C122" i="1"/>
  <c r="B122" i="1"/>
  <c r="T121" i="1"/>
  <c r="S121" i="1"/>
  <c r="R121" i="1"/>
  <c r="Q121" i="1"/>
  <c r="O121" i="1"/>
  <c r="N121" i="1"/>
  <c r="M121" i="1"/>
  <c r="L121" i="1"/>
  <c r="J121" i="1"/>
  <c r="I121" i="1"/>
  <c r="H121" i="1"/>
  <c r="G121" i="1"/>
  <c r="E121" i="1"/>
  <c r="D121" i="1"/>
  <c r="C121" i="1"/>
  <c r="B121" i="1"/>
  <c r="T120" i="1"/>
  <c r="S120" i="1"/>
  <c r="R120" i="1"/>
  <c r="Q120" i="1"/>
  <c r="O120" i="1"/>
  <c r="N120" i="1"/>
  <c r="M120" i="1"/>
  <c r="L120" i="1"/>
  <c r="J120" i="1"/>
  <c r="I120" i="1"/>
  <c r="H120" i="1"/>
  <c r="G120" i="1"/>
  <c r="E120" i="1"/>
  <c r="D120" i="1"/>
  <c r="C120" i="1"/>
  <c r="B120" i="1"/>
  <c r="T119" i="1"/>
  <c r="S119" i="1"/>
  <c r="R119" i="1"/>
  <c r="Q119" i="1"/>
  <c r="Q131" i="1" s="1"/>
  <c r="O119" i="1"/>
  <c r="N119" i="1"/>
  <c r="N131" i="1" s="1"/>
  <c r="M119" i="1"/>
  <c r="M131" i="1" s="1"/>
  <c r="L119" i="1"/>
  <c r="J119" i="1"/>
  <c r="I119" i="1"/>
  <c r="H119" i="1"/>
  <c r="G119" i="1"/>
  <c r="G131" i="1" s="1"/>
  <c r="E119" i="1"/>
  <c r="D119" i="1"/>
  <c r="C119" i="1"/>
  <c r="C131" i="1" s="1"/>
  <c r="B119" i="1"/>
  <c r="T115" i="1"/>
  <c r="S115" i="1"/>
  <c r="R115" i="1"/>
  <c r="Q115" i="1"/>
  <c r="O115" i="1"/>
  <c r="N115" i="1"/>
  <c r="M115" i="1"/>
  <c r="L115" i="1"/>
  <c r="J115" i="1"/>
  <c r="I115" i="1"/>
  <c r="H115" i="1"/>
  <c r="G115" i="1"/>
  <c r="E115" i="1"/>
  <c r="D115" i="1"/>
  <c r="C115" i="1"/>
  <c r="B115" i="1"/>
  <c r="T114" i="1"/>
  <c r="S114" i="1"/>
  <c r="R114" i="1"/>
  <c r="Q114" i="1"/>
  <c r="O114" i="1"/>
  <c r="N114" i="1"/>
  <c r="M114" i="1"/>
  <c r="L114" i="1"/>
  <c r="J114" i="1"/>
  <c r="I114" i="1"/>
  <c r="H114" i="1"/>
  <c r="G114" i="1"/>
  <c r="E114" i="1"/>
  <c r="D114" i="1"/>
  <c r="C114" i="1"/>
  <c r="B114" i="1"/>
  <c r="T113" i="1"/>
  <c r="S113" i="1"/>
  <c r="R113" i="1"/>
  <c r="Q113" i="1"/>
  <c r="O113" i="1"/>
  <c r="N113" i="1"/>
  <c r="M113" i="1"/>
  <c r="L113" i="1"/>
  <c r="J113" i="1"/>
  <c r="I113" i="1"/>
  <c r="H113" i="1"/>
  <c r="G113" i="1"/>
  <c r="E113" i="1"/>
  <c r="D113" i="1"/>
  <c r="C113" i="1"/>
  <c r="B113" i="1"/>
  <c r="T112" i="1"/>
  <c r="S112" i="1"/>
  <c r="R112" i="1"/>
  <c r="Q112" i="1"/>
  <c r="O112" i="1"/>
  <c r="N112" i="1"/>
  <c r="M112" i="1"/>
  <c r="L112" i="1"/>
  <c r="J112" i="1"/>
  <c r="I112" i="1"/>
  <c r="H112" i="1"/>
  <c r="G112" i="1"/>
  <c r="E112" i="1"/>
  <c r="D112" i="1"/>
  <c r="C112" i="1"/>
  <c r="B112" i="1"/>
  <c r="T111" i="1"/>
  <c r="T116" i="1" s="1"/>
  <c r="S111" i="1"/>
  <c r="S116" i="1" s="1"/>
  <c r="R111" i="1"/>
  <c r="Q111" i="1"/>
  <c r="Q116" i="1" s="1"/>
  <c r="O111" i="1"/>
  <c r="O116" i="1" s="1"/>
  <c r="N111" i="1"/>
  <c r="N116" i="1" s="1"/>
  <c r="M111" i="1"/>
  <c r="M116" i="1" s="1"/>
  <c r="L111" i="1"/>
  <c r="L116" i="1" s="1"/>
  <c r="J111" i="1"/>
  <c r="J116" i="1" s="1"/>
  <c r="I111" i="1"/>
  <c r="I116" i="1" s="1"/>
  <c r="H111" i="1"/>
  <c r="G111" i="1"/>
  <c r="G116" i="1" s="1"/>
  <c r="E111" i="1"/>
  <c r="E116" i="1" s="1"/>
  <c r="D111" i="1"/>
  <c r="C111" i="1"/>
  <c r="C116" i="1" s="1"/>
  <c r="B111" i="1"/>
  <c r="B116" i="1" s="1"/>
  <c r="T105" i="1"/>
  <c r="S105" i="1"/>
  <c r="R105" i="1"/>
  <c r="Q105" i="1"/>
  <c r="O105" i="1"/>
  <c r="N105" i="1"/>
  <c r="M105" i="1"/>
  <c r="L105" i="1"/>
  <c r="J105" i="1"/>
  <c r="I105" i="1"/>
  <c r="H105" i="1"/>
  <c r="G105" i="1"/>
  <c r="E105" i="1"/>
  <c r="D105" i="1"/>
  <c r="C105" i="1"/>
  <c r="B105" i="1"/>
  <c r="T104" i="1"/>
  <c r="S104" i="1"/>
  <c r="R104" i="1"/>
  <c r="Q104" i="1"/>
  <c r="O104" i="1"/>
  <c r="N104" i="1"/>
  <c r="M104" i="1"/>
  <c r="L104" i="1"/>
  <c r="J104" i="1"/>
  <c r="I104" i="1"/>
  <c r="H104" i="1"/>
  <c r="G104" i="1"/>
  <c r="E104" i="1"/>
  <c r="D104" i="1"/>
  <c r="C104" i="1"/>
  <c r="B104" i="1"/>
  <c r="T103" i="1"/>
  <c r="S103" i="1"/>
  <c r="R103" i="1"/>
  <c r="Q103" i="1"/>
  <c r="O103" i="1"/>
  <c r="N103" i="1"/>
  <c r="M103" i="1"/>
  <c r="L103" i="1"/>
  <c r="J103" i="1"/>
  <c r="I103" i="1"/>
  <c r="H103" i="1"/>
  <c r="G103" i="1"/>
  <c r="E103" i="1"/>
  <c r="D103" i="1"/>
  <c r="C103" i="1"/>
  <c r="B103" i="1"/>
  <c r="T102" i="1"/>
  <c r="S102" i="1"/>
  <c r="R102" i="1"/>
  <c r="Q102" i="1"/>
  <c r="O102" i="1"/>
  <c r="N102" i="1"/>
  <c r="M102" i="1"/>
  <c r="L102" i="1"/>
  <c r="J102" i="1"/>
  <c r="I102" i="1"/>
  <c r="H102" i="1"/>
  <c r="G102" i="1"/>
  <c r="E102" i="1"/>
  <c r="D102" i="1"/>
  <c r="C102" i="1"/>
  <c r="B102" i="1"/>
  <c r="T101" i="1"/>
  <c r="S101" i="1"/>
  <c r="R101" i="1"/>
  <c r="Q101" i="1"/>
  <c r="O101" i="1"/>
  <c r="N101" i="1"/>
  <c r="M101" i="1"/>
  <c r="L101" i="1"/>
  <c r="J101" i="1"/>
  <c r="I101" i="1"/>
  <c r="H101" i="1"/>
  <c r="G101" i="1"/>
  <c r="E101" i="1"/>
  <c r="D101" i="1"/>
  <c r="C101" i="1"/>
  <c r="B101" i="1"/>
  <c r="T100" i="1"/>
  <c r="S100" i="1"/>
  <c r="R100" i="1"/>
  <c r="Q100" i="1"/>
  <c r="O100" i="1"/>
  <c r="N100" i="1"/>
  <c r="M100" i="1"/>
  <c r="L100" i="1"/>
  <c r="J100" i="1"/>
  <c r="I100" i="1"/>
  <c r="H100" i="1"/>
  <c r="G100" i="1"/>
  <c r="E100" i="1"/>
  <c r="D100" i="1"/>
  <c r="C100" i="1"/>
  <c r="B100" i="1"/>
  <c r="T99" i="1"/>
  <c r="S99" i="1"/>
  <c r="R99" i="1"/>
  <c r="R106" i="1" s="1"/>
  <c r="Q99" i="1"/>
  <c r="Q106" i="1" s="1"/>
  <c r="O99" i="1"/>
  <c r="O106" i="1" s="1"/>
  <c r="N99" i="1"/>
  <c r="M99" i="1"/>
  <c r="M106" i="1" s="1"/>
  <c r="L99" i="1"/>
  <c r="L106" i="1" s="1"/>
  <c r="J99" i="1"/>
  <c r="I99" i="1"/>
  <c r="H99" i="1"/>
  <c r="H106" i="1" s="1"/>
  <c r="G99" i="1"/>
  <c r="G106" i="1" s="1"/>
  <c r="E99" i="1"/>
  <c r="E106" i="1" s="1"/>
  <c r="D99" i="1"/>
  <c r="D106" i="1" s="1"/>
  <c r="C99" i="1"/>
  <c r="B99" i="1"/>
  <c r="T95" i="1"/>
  <c r="S95" i="1"/>
  <c r="R95" i="1"/>
  <c r="Q95" i="1"/>
  <c r="O95" i="1"/>
  <c r="N95" i="1"/>
  <c r="M95" i="1"/>
  <c r="L95" i="1"/>
  <c r="J95" i="1"/>
  <c r="I95" i="1"/>
  <c r="H95" i="1"/>
  <c r="G95" i="1"/>
  <c r="E95" i="1"/>
  <c r="D95" i="1"/>
  <c r="C95" i="1"/>
  <c r="B95" i="1"/>
  <c r="T94" i="1"/>
  <c r="S94" i="1"/>
  <c r="R94" i="1"/>
  <c r="Q94" i="1"/>
  <c r="O94" i="1"/>
  <c r="N94" i="1"/>
  <c r="M94" i="1"/>
  <c r="L94" i="1"/>
  <c r="J94" i="1"/>
  <c r="I94" i="1"/>
  <c r="H94" i="1"/>
  <c r="G94" i="1"/>
  <c r="E94" i="1"/>
  <c r="D94" i="1"/>
  <c r="C94" i="1"/>
  <c r="B94" i="1"/>
  <c r="T93" i="1"/>
  <c r="S93" i="1"/>
  <c r="R93" i="1"/>
  <c r="Q93" i="1"/>
  <c r="O93" i="1"/>
  <c r="N93" i="1"/>
  <c r="M93" i="1"/>
  <c r="L93" i="1"/>
  <c r="J93" i="1"/>
  <c r="I93" i="1"/>
  <c r="H93" i="1"/>
  <c r="G93" i="1"/>
  <c r="E93" i="1"/>
  <c r="D93" i="1"/>
  <c r="C93" i="1"/>
  <c r="B93" i="1"/>
  <c r="T92" i="1"/>
  <c r="S92" i="1"/>
  <c r="R92" i="1"/>
  <c r="Q92" i="1"/>
  <c r="O92" i="1"/>
  <c r="N92" i="1"/>
  <c r="M92" i="1"/>
  <c r="L92" i="1"/>
  <c r="J92" i="1"/>
  <c r="I92" i="1"/>
  <c r="H92" i="1"/>
  <c r="G92" i="1"/>
  <c r="E92" i="1"/>
  <c r="D92" i="1"/>
  <c r="C92" i="1"/>
  <c r="B92" i="1"/>
  <c r="T91" i="1"/>
  <c r="T96" i="1" s="1"/>
  <c r="S91" i="1"/>
  <c r="S96" i="1" s="1"/>
  <c r="R91" i="1"/>
  <c r="R96" i="1" s="1"/>
  <c r="Q91" i="1"/>
  <c r="Q96" i="1" s="1"/>
  <c r="O91" i="1"/>
  <c r="N91" i="1"/>
  <c r="N96" i="1" s="1"/>
  <c r="M91" i="1"/>
  <c r="M96" i="1" s="1"/>
  <c r="L91" i="1"/>
  <c r="L96" i="1" s="1"/>
  <c r="J91" i="1"/>
  <c r="J96" i="1" s="1"/>
  <c r="I91" i="1"/>
  <c r="I96" i="1" s="1"/>
  <c r="H91" i="1"/>
  <c r="H96" i="1" s="1"/>
  <c r="G91" i="1"/>
  <c r="G96" i="1" s="1"/>
  <c r="E91" i="1"/>
  <c r="D91" i="1"/>
  <c r="D96" i="1" s="1"/>
  <c r="C91" i="1"/>
  <c r="C96" i="1" s="1"/>
  <c r="B91" i="1"/>
  <c r="B96" i="1" s="1"/>
  <c r="T58" i="1"/>
  <c r="S58" i="1"/>
  <c r="R58" i="1"/>
  <c r="Q58" i="1"/>
  <c r="O58" i="1"/>
  <c r="N58" i="1"/>
  <c r="M58" i="1"/>
  <c r="L58" i="1"/>
  <c r="J58" i="1"/>
  <c r="I58" i="1"/>
  <c r="H58" i="1"/>
  <c r="G58" i="1"/>
  <c r="E58" i="1"/>
  <c r="D58" i="1"/>
  <c r="C58" i="1"/>
  <c r="B58" i="1"/>
  <c r="T57" i="1"/>
  <c r="S57" i="1"/>
  <c r="R57" i="1"/>
  <c r="Q57" i="1"/>
  <c r="O57" i="1"/>
  <c r="N57" i="1"/>
  <c r="M57" i="1"/>
  <c r="L57" i="1"/>
  <c r="J57" i="1"/>
  <c r="I57" i="1"/>
  <c r="H57" i="1"/>
  <c r="G57" i="1"/>
  <c r="E57" i="1"/>
  <c r="D57" i="1"/>
  <c r="C57" i="1"/>
  <c r="B57" i="1"/>
  <c r="T56" i="1"/>
  <c r="S56" i="1"/>
  <c r="R56" i="1"/>
  <c r="Q56" i="1"/>
  <c r="O56" i="1"/>
  <c r="N56" i="1"/>
  <c r="M56" i="1"/>
  <c r="L56" i="1"/>
  <c r="J56" i="1"/>
  <c r="I56" i="1"/>
  <c r="H56" i="1"/>
  <c r="G56" i="1"/>
  <c r="E56" i="1"/>
  <c r="D56" i="1"/>
  <c r="C56" i="1"/>
  <c r="B56" i="1"/>
  <c r="T55" i="1"/>
  <c r="T59" i="1" s="1"/>
  <c r="S55" i="1"/>
  <c r="S59" i="1" s="1"/>
  <c r="R55" i="1"/>
  <c r="R59" i="1" s="1"/>
  <c r="Q55" i="1"/>
  <c r="Q59" i="1" s="1"/>
  <c r="O55" i="1"/>
  <c r="O59" i="1" s="1"/>
  <c r="N55" i="1"/>
  <c r="N59" i="1" s="1"/>
  <c r="M55" i="1"/>
  <c r="M59" i="1" s="1"/>
  <c r="L55" i="1"/>
  <c r="J55" i="1"/>
  <c r="J59" i="1" s="1"/>
  <c r="I55" i="1"/>
  <c r="I59" i="1" s="1"/>
  <c r="H55" i="1"/>
  <c r="H59" i="1" s="1"/>
  <c r="G55" i="1"/>
  <c r="G59" i="1" s="1"/>
  <c r="E55" i="1"/>
  <c r="E59" i="1" s="1"/>
  <c r="D55" i="1"/>
  <c r="D59" i="1" s="1"/>
  <c r="C55" i="1"/>
  <c r="B55" i="1"/>
  <c r="T51" i="1"/>
  <c r="S51" i="1"/>
  <c r="R51" i="1"/>
  <c r="Q51" i="1"/>
  <c r="O51" i="1"/>
  <c r="N51" i="1"/>
  <c r="M51" i="1"/>
  <c r="L51" i="1"/>
  <c r="J51" i="1"/>
  <c r="I51" i="1"/>
  <c r="H51" i="1"/>
  <c r="G51" i="1"/>
  <c r="E51" i="1"/>
  <c r="D51" i="1"/>
  <c r="C51" i="1"/>
  <c r="B51" i="1"/>
  <c r="T50" i="1"/>
  <c r="S50" i="1"/>
  <c r="R50" i="1"/>
  <c r="Q50" i="1"/>
  <c r="O50" i="1"/>
  <c r="N50" i="1"/>
  <c r="M50" i="1"/>
  <c r="L50" i="1"/>
  <c r="J50" i="1"/>
  <c r="I50" i="1"/>
  <c r="H50" i="1"/>
  <c r="G50" i="1"/>
  <c r="E50" i="1"/>
  <c r="D50" i="1"/>
  <c r="C50" i="1"/>
  <c r="B50" i="1"/>
  <c r="T49" i="1"/>
  <c r="S49" i="1"/>
  <c r="R49" i="1"/>
  <c r="Q49" i="1"/>
  <c r="O49" i="1"/>
  <c r="N49" i="1"/>
  <c r="M49" i="1"/>
  <c r="L49" i="1"/>
  <c r="J49" i="1"/>
  <c r="I49" i="1"/>
  <c r="H49" i="1"/>
  <c r="G49" i="1"/>
  <c r="E49" i="1"/>
  <c r="D49" i="1"/>
  <c r="C49" i="1"/>
  <c r="B49" i="1"/>
  <c r="T48" i="1"/>
  <c r="S48" i="1"/>
  <c r="R48" i="1"/>
  <c r="Q48" i="1"/>
  <c r="O48" i="1"/>
  <c r="N48" i="1"/>
  <c r="M48" i="1"/>
  <c r="L48" i="1"/>
  <c r="J48" i="1"/>
  <c r="I48" i="1"/>
  <c r="H48" i="1"/>
  <c r="G48" i="1"/>
  <c r="E48" i="1"/>
  <c r="D48" i="1"/>
  <c r="C48" i="1"/>
  <c r="B48" i="1"/>
  <c r="T47" i="1"/>
  <c r="S47" i="1"/>
  <c r="R47" i="1"/>
  <c r="Q47" i="1"/>
  <c r="O47" i="1"/>
  <c r="N47" i="1"/>
  <c r="M47" i="1"/>
  <c r="L47" i="1"/>
  <c r="J47" i="1"/>
  <c r="I47" i="1"/>
  <c r="H47" i="1"/>
  <c r="G47" i="1"/>
  <c r="E47" i="1"/>
  <c r="D47" i="1"/>
  <c r="C47" i="1"/>
  <c r="B47" i="1"/>
  <c r="T46" i="1"/>
  <c r="S46" i="1"/>
  <c r="R46" i="1"/>
  <c r="Q46" i="1"/>
  <c r="O46" i="1"/>
  <c r="N46" i="1"/>
  <c r="M46" i="1"/>
  <c r="L46" i="1"/>
  <c r="J46" i="1"/>
  <c r="I46" i="1"/>
  <c r="H46" i="1"/>
  <c r="G46" i="1"/>
  <c r="E46" i="1"/>
  <c r="D46" i="1"/>
  <c r="C46" i="1"/>
  <c r="B46" i="1"/>
  <c r="T45" i="1"/>
  <c r="S45" i="1"/>
  <c r="R45" i="1"/>
  <c r="Q45" i="1"/>
  <c r="O45" i="1"/>
  <c r="N45" i="1"/>
  <c r="M45" i="1"/>
  <c r="L45" i="1"/>
  <c r="J45" i="1"/>
  <c r="I45" i="1"/>
  <c r="H45" i="1"/>
  <c r="G45" i="1"/>
  <c r="E45" i="1"/>
  <c r="D45" i="1"/>
  <c r="C45" i="1"/>
  <c r="B45" i="1"/>
  <c r="T44" i="1"/>
  <c r="S44" i="1"/>
  <c r="R44" i="1"/>
  <c r="Q44" i="1"/>
  <c r="O44" i="1"/>
  <c r="N44" i="1"/>
  <c r="M44" i="1"/>
  <c r="L44" i="1"/>
  <c r="J44" i="1"/>
  <c r="I44" i="1"/>
  <c r="H44" i="1"/>
  <c r="G44" i="1"/>
  <c r="E44" i="1"/>
  <c r="D44" i="1"/>
  <c r="C44" i="1"/>
  <c r="B44" i="1"/>
  <c r="T43" i="1"/>
  <c r="S43" i="1"/>
  <c r="R43" i="1"/>
  <c r="Q43" i="1"/>
  <c r="O43" i="1"/>
  <c r="N43" i="1"/>
  <c r="M43" i="1"/>
  <c r="L43" i="1"/>
  <c r="J43" i="1"/>
  <c r="I43" i="1"/>
  <c r="H43" i="1"/>
  <c r="G43" i="1"/>
  <c r="E43" i="1"/>
  <c r="D43" i="1"/>
  <c r="C43" i="1"/>
  <c r="B43" i="1"/>
  <c r="T42" i="1"/>
  <c r="S42" i="1"/>
  <c r="R42" i="1"/>
  <c r="Q42" i="1"/>
  <c r="O42" i="1"/>
  <c r="N42" i="1"/>
  <c r="M42" i="1"/>
  <c r="L42" i="1"/>
  <c r="J42" i="1"/>
  <c r="I42" i="1"/>
  <c r="H42" i="1"/>
  <c r="G42" i="1"/>
  <c r="E42" i="1"/>
  <c r="D42" i="1"/>
  <c r="C42" i="1"/>
  <c r="B42" i="1"/>
  <c r="T41" i="1"/>
  <c r="S41" i="1"/>
  <c r="R41" i="1"/>
  <c r="Q41" i="1"/>
  <c r="O41" i="1"/>
  <c r="N41" i="1"/>
  <c r="M41" i="1"/>
  <c r="L41" i="1"/>
  <c r="J41" i="1"/>
  <c r="I41" i="1"/>
  <c r="H41" i="1"/>
  <c r="G41" i="1"/>
  <c r="E41" i="1"/>
  <c r="D41" i="1"/>
  <c r="C41" i="1"/>
  <c r="B41" i="1"/>
  <c r="T40" i="1"/>
  <c r="S40" i="1"/>
  <c r="R40" i="1"/>
  <c r="Q40" i="1"/>
  <c r="O40" i="1"/>
  <c r="N40" i="1"/>
  <c r="M40" i="1"/>
  <c r="L40" i="1"/>
  <c r="J40" i="1"/>
  <c r="I40" i="1"/>
  <c r="H40" i="1"/>
  <c r="G40" i="1"/>
  <c r="E40" i="1"/>
  <c r="D40" i="1"/>
  <c r="C40" i="1"/>
  <c r="B40" i="1"/>
  <c r="T39" i="1"/>
  <c r="S39" i="1"/>
  <c r="R39" i="1"/>
  <c r="Q39" i="1"/>
  <c r="O39" i="1"/>
  <c r="N39" i="1"/>
  <c r="M39" i="1"/>
  <c r="L39" i="1"/>
  <c r="J39" i="1"/>
  <c r="I39" i="1"/>
  <c r="H39" i="1"/>
  <c r="G39" i="1"/>
  <c r="E39" i="1"/>
  <c r="D39" i="1"/>
  <c r="C39" i="1"/>
  <c r="B39" i="1"/>
  <c r="T38" i="1"/>
  <c r="S38" i="1"/>
  <c r="R38" i="1"/>
  <c r="Q38" i="1"/>
  <c r="O38" i="1"/>
  <c r="N38" i="1"/>
  <c r="M38" i="1"/>
  <c r="L38" i="1"/>
  <c r="J38" i="1"/>
  <c r="I38" i="1"/>
  <c r="H38" i="1"/>
  <c r="G38" i="1"/>
  <c r="E38" i="1"/>
  <c r="D38" i="1"/>
  <c r="C38" i="1"/>
  <c r="B38" i="1"/>
  <c r="T37" i="1"/>
  <c r="S37" i="1"/>
  <c r="R37" i="1"/>
  <c r="Q37" i="1"/>
  <c r="O37" i="1"/>
  <c r="N37" i="1"/>
  <c r="M37" i="1"/>
  <c r="L37" i="1"/>
  <c r="J37" i="1"/>
  <c r="I37" i="1"/>
  <c r="H37" i="1"/>
  <c r="G37" i="1"/>
  <c r="E37" i="1"/>
  <c r="D37" i="1"/>
  <c r="C37" i="1"/>
  <c r="B37" i="1"/>
  <c r="T36" i="1"/>
  <c r="S36" i="1"/>
  <c r="R36" i="1"/>
  <c r="Q36" i="1"/>
  <c r="O36" i="1"/>
  <c r="N36" i="1"/>
  <c r="M36" i="1"/>
  <c r="L36" i="1"/>
  <c r="J36" i="1"/>
  <c r="I36" i="1"/>
  <c r="H36" i="1"/>
  <c r="G36" i="1"/>
  <c r="E36" i="1"/>
  <c r="D36" i="1"/>
  <c r="C36" i="1"/>
  <c r="B36" i="1"/>
  <c r="T35" i="1"/>
  <c r="S35" i="1"/>
  <c r="R35" i="1"/>
  <c r="Q35" i="1"/>
  <c r="O35" i="1"/>
  <c r="N35" i="1"/>
  <c r="M35" i="1"/>
  <c r="L35" i="1"/>
  <c r="J35" i="1"/>
  <c r="I35" i="1"/>
  <c r="H35" i="1"/>
  <c r="G35" i="1"/>
  <c r="E35" i="1"/>
  <c r="D35" i="1"/>
  <c r="C35" i="1"/>
  <c r="B35" i="1"/>
  <c r="T34" i="1"/>
  <c r="T52" i="1" s="1"/>
  <c r="S34" i="1"/>
  <c r="S52" i="1" s="1"/>
  <c r="R34" i="1"/>
  <c r="R52" i="1" s="1"/>
  <c r="Q34" i="1"/>
  <c r="Q52" i="1" s="1"/>
  <c r="O34" i="1"/>
  <c r="O52" i="1" s="1"/>
  <c r="N34" i="1"/>
  <c r="N52" i="1" s="1"/>
  <c r="M34" i="1"/>
  <c r="M52" i="1" s="1"/>
  <c r="L34" i="1"/>
  <c r="J34" i="1"/>
  <c r="J52" i="1" s="1"/>
  <c r="I34" i="1"/>
  <c r="I52" i="1" s="1"/>
  <c r="H34" i="1"/>
  <c r="H52" i="1" s="1"/>
  <c r="G34" i="1"/>
  <c r="G52" i="1" s="1"/>
  <c r="E34" i="1"/>
  <c r="D34" i="1"/>
  <c r="C34" i="1"/>
  <c r="B34" i="1"/>
  <c r="T30" i="1"/>
  <c r="T31" i="1" s="1"/>
  <c r="S30" i="1"/>
  <c r="S31" i="1" s="1"/>
  <c r="R30" i="1"/>
  <c r="R31" i="1" s="1"/>
  <c r="Q30" i="1"/>
  <c r="Q31" i="1" s="1"/>
  <c r="O30" i="1"/>
  <c r="O31" i="1" s="1"/>
  <c r="N30" i="1"/>
  <c r="N31" i="1" s="1"/>
  <c r="M30" i="1"/>
  <c r="M31" i="1" s="1"/>
  <c r="L30" i="1"/>
  <c r="L31" i="1" s="1"/>
  <c r="J30" i="1"/>
  <c r="J31" i="1" s="1"/>
  <c r="I30" i="1"/>
  <c r="I31" i="1" s="1"/>
  <c r="H30" i="1"/>
  <c r="H31" i="1" s="1"/>
  <c r="G30" i="1"/>
  <c r="G31" i="1" s="1"/>
  <c r="E30" i="1"/>
  <c r="D30" i="1"/>
  <c r="C30" i="1"/>
  <c r="B30" i="1"/>
  <c r="X190" i="1" l="1"/>
  <c r="W30" i="1"/>
  <c r="O131" i="1"/>
  <c r="X30" i="1"/>
  <c r="W111" i="1"/>
  <c r="W113" i="1"/>
  <c r="W114" i="1"/>
  <c r="W115" i="1"/>
  <c r="V119" i="1"/>
  <c r="V120" i="1"/>
  <c r="V122" i="1"/>
  <c r="V125" i="1"/>
  <c r="V126" i="1"/>
  <c r="V127" i="1"/>
  <c r="V128" i="1"/>
  <c r="V130" i="1"/>
  <c r="V134" i="1"/>
  <c r="V135" i="1"/>
  <c r="X112" i="1"/>
  <c r="X113" i="1"/>
  <c r="X114" i="1"/>
  <c r="X115" i="1"/>
  <c r="W120" i="1"/>
  <c r="W121" i="1"/>
  <c r="W122" i="1"/>
  <c r="W123" i="1"/>
  <c r="W124" i="1"/>
  <c r="W125" i="1"/>
  <c r="W126" i="1"/>
  <c r="W127" i="1"/>
  <c r="W128" i="1"/>
  <c r="W129" i="1"/>
  <c r="W130" i="1"/>
  <c r="W135" i="1"/>
  <c r="Q148" i="1"/>
  <c r="L191" i="1"/>
  <c r="L52" i="1"/>
  <c r="L193" i="1" s="1"/>
  <c r="Y101" i="1"/>
  <c r="Y102" i="1"/>
  <c r="Y103" i="1"/>
  <c r="Y105" i="1"/>
  <c r="Y115" i="1"/>
  <c r="X119" i="1"/>
  <c r="X120" i="1"/>
  <c r="X121" i="1"/>
  <c r="X123" i="1"/>
  <c r="X126" i="1"/>
  <c r="X134" i="1"/>
  <c r="V160" i="1"/>
  <c r="V30" i="1"/>
  <c r="D31" i="1"/>
  <c r="X148" i="1"/>
  <c r="X144" i="1"/>
  <c r="X145" i="1"/>
  <c r="X147" i="1"/>
  <c r="W160" i="1"/>
  <c r="Y104" i="1"/>
  <c r="Y112" i="1"/>
  <c r="Y113" i="1"/>
  <c r="X124" i="1"/>
  <c r="X125" i="1"/>
  <c r="X128" i="1"/>
  <c r="X129" i="1"/>
  <c r="D180" i="1"/>
  <c r="N180" i="1"/>
  <c r="N106" i="1"/>
  <c r="N193" i="1" s="1"/>
  <c r="Z146" i="1"/>
  <c r="Z35" i="1"/>
  <c r="V40" i="1"/>
  <c r="Z43" i="1"/>
  <c r="V45" i="1"/>
  <c r="Z49" i="1"/>
  <c r="Z95" i="1"/>
  <c r="Y155" i="1"/>
  <c r="S191" i="1"/>
  <c r="W34" i="1"/>
  <c r="W35" i="1"/>
  <c r="W36" i="1"/>
  <c r="W37" i="1"/>
  <c r="W38" i="1"/>
  <c r="W39" i="1"/>
  <c r="W40" i="1"/>
  <c r="W41" i="1"/>
  <c r="W42" i="1"/>
  <c r="W44" i="1"/>
  <c r="W45" i="1"/>
  <c r="W46" i="1"/>
  <c r="W47" i="1"/>
  <c r="W48" i="1"/>
  <c r="W49" i="1"/>
  <c r="W50" i="1"/>
  <c r="W51" i="1"/>
  <c r="V129" i="1"/>
  <c r="Z111" i="1"/>
  <c r="X127" i="1"/>
  <c r="V37" i="1"/>
  <c r="V39" i="1"/>
  <c r="V42" i="1"/>
  <c r="V47" i="1"/>
  <c r="V48" i="1"/>
  <c r="V50" i="1"/>
  <c r="Z103" i="1"/>
  <c r="W139" i="1"/>
  <c r="Y154" i="1"/>
  <c r="Y156" i="1"/>
  <c r="X36" i="1"/>
  <c r="X37" i="1"/>
  <c r="X38" i="1"/>
  <c r="X39" i="1"/>
  <c r="X40" i="1"/>
  <c r="X41" i="1"/>
  <c r="X43" i="1"/>
  <c r="X44" i="1"/>
  <c r="X45" i="1"/>
  <c r="X46" i="1"/>
  <c r="X47" i="1"/>
  <c r="X48" i="1"/>
  <c r="X49" i="1"/>
  <c r="X50" i="1"/>
  <c r="X51" i="1"/>
  <c r="V55" i="1"/>
  <c r="V58" i="1"/>
  <c r="X165" i="1"/>
  <c r="X166" i="1"/>
  <c r="V171" i="1"/>
  <c r="V174" i="1"/>
  <c r="V176" i="1"/>
  <c r="V177" i="1"/>
  <c r="V179" i="1"/>
  <c r="Z183" i="1"/>
  <c r="V184" i="1"/>
  <c r="V185" i="1"/>
  <c r="Z186" i="1"/>
  <c r="V187" i="1"/>
  <c r="V188" i="1"/>
  <c r="Z189" i="1"/>
  <c r="Y190" i="1"/>
  <c r="X31" i="1"/>
  <c r="Q180" i="1"/>
  <c r="Q193" i="1" s="1"/>
  <c r="V34" i="1"/>
  <c r="Z36" i="1"/>
  <c r="Z38" i="1"/>
  <c r="Z41" i="1"/>
  <c r="Z44" i="1"/>
  <c r="Z46" i="1"/>
  <c r="Z51" i="1"/>
  <c r="X34" i="1"/>
  <c r="X35" i="1"/>
  <c r="W55" i="1"/>
  <c r="W56" i="1"/>
  <c r="W57" i="1"/>
  <c r="W58" i="1"/>
  <c r="Y164" i="1"/>
  <c r="Y165" i="1"/>
  <c r="Y167" i="1"/>
  <c r="W171" i="1"/>
  <c r="W172" i="1"/>
  <c r="W173" i="1"/>
  <c r="W174" i="1"/>
  <c r="W175" i="1"/>
  <c r="Z176" i="1"/>
  <c r="W177" i="1"/>
  <c r="W178" i="1"/>
  <c r="W179" i="1"/>
  <c r="C191" i="1"/>
  <c r="M191" i="1"/>
  <c r="W184" i="1"/>
  <c r="W185" i="1"/>
  <c r="W186" i="1"/>
  <c r="W187" i="1"/>
  <c r="W188" i="1"/>
  <c r="W136" i="1"/>
  <c r="B52" i="1"/>
  <c r="V52" i="1" s="1"/>
  <c r="V190" i="1"/>
  <c r="L59" i="1"/>
  <c r="V56" i="1"/>
  <c r="Z57" i="1"/>
  <c r="G150" i="1"/>
  <c r="Z144" i="1"/>
  <c r="Z179" i="1"/>
  <c r="X179" i="1"/>
  <c r="I106" i="1"/>
  <c r="S106" i="1"/>
  <c r="Z139" i="1"/>
  <c r="X139" i="1"/>
  <c r="H148" i="1"/>
  <c r="R148" i="1"/>
  <c r="X56" i="1"/>
  <c r="X57" i="1"/>
  <c r="X58" i="1"/>
  <c r="V92" i="1"/>
  <c r="V93" i="1"/>
  <c r="Z94" i="1"/>
  <c r="V95" i="1"/>
  <c r="H131" i="1"/>
  <c r="R131" i="1"/>
  <c r="X154" i="1"/>
  <c r="X155" i="1"/>
  <c r="Z156" i="1"/>
  <c r="X164" i="1"/>
  <c r="D168" i="1"/>
  <c r="X168" i="1" s="1"/>
  <c r="X167" i="1"/>
  <c r="C52" i="1"/>
  <c r="W52" i="1" s="1"/>
  <c r="Z114" i="1"/>
  <c r="B31" i="1"/>
  <c r="Z42" i="1"/>
  <c r="S131" i="1"/>
  <c r="S150" i="1" s="1"/>
  <c r="W99" i="1"/>
  <c r="W100" i="1"/>
  <c r="W101" i="1"/>
  <c r="W102" i="1"/>
  <c r="W103" i="1"/>
  <c r="W104" i="1"/>
  <c r="W105" i="1"/>
  <c r="V112" i="1"/>
  <c r="V113" i="1"/>
  <c r="V114" i="1"/>
  <c r="V115" i="1"/>
  <c r="I180" i="1"/>
  <c r="S180" i="1"/>
  <c r="X180" i="1" s="1"/>
  <c r="W43" i="1"/>
  <c r="Z122" i="1"/>
  <c r="Z130" i="1"/>
  <c r="D52" i="1"/>
  <c r="X52" i="1" s="1"/>
  <c r="Z30" i="1"/>
  <c r="I131" i="1"/>
  <c r="I150" i="1" s="1"/>
  <c r="X161" i="1"/>
  <c r="Y91" i="1"/>
  <c r="Z92" i="1"/>
  <c r="O96" i="1"/>
  <c r="Y93" i="1"/>
  <c r="Y94" i="1"/>
  <c r="Y95" i="1"/>
  <c r="X100" i="1"/>
  <c r="X101" i="1"/>
  <c r="X102" i="1"/>
  <c r="X103" i="1"/>
  <c r="X104" i="1"/>
  <c r="Z105" i="1"/>
  <c r="Z121" i="1"/>
  <c r="L131" i="1"/>
  <c r="L150" i="1" s="1"/>
  <c r="Z123" i="1"/>
  <c r="Z124" i="1"/>
  <c r="Z143" i="1"/>
  <c r="M150" i="1"/>
  <c r="W144" i="1"/>
  <c r="W145" i="1"/>
  <c r="W146" i="1"/>
  <c r="W147" i="1"/>
  <c r="N136" i="1"/>
  <c r="T157" i="1"/>
  <c r="Z174" i="1"/>
  <c r="Y175" i="1"/>
  <c r="Y176" i="1"/>
  <c r="Y179" i="1"/>
  <c r="X184" i="1"/>
  <c r="X188" i="1"/>
  <c r="X189" i="1"/>
  <c r="W190" i="1"/>
  <c r="Y34" i="1"/>
  <c r="Y35" i="1"/>
  <c r="Y36" i="1"/>
  <c r="Z37" i="1"/>
  <c r="Y38" i="1"/>
  <c r="Y39" i="1"/>
  <c r="Y40" i="1"/>
  <c r="Y41" i="1"/>
  <c r="Y42" i="1"/>
  <c r="Y43" i="1"/>
  <c r="Y44" i="1"/>
  <c r="Z45" i="1"/>
  <c r="Y46" i="1"/>
  <c r="Y47" i="1"/>
  <c r="Y48" i="1"/>
  <c r="Y49" i="1"/>
  <c r="Y50" i="1"/>
  <c r="Y51" i="1"/>
  <c r="E52" i="1"/>
  <c r="Y52" i="1" s="1"/>
  <c r="Y56" i="1"/>
  <c r="Y57" i="1"/>
  <c r="Y58" i="1"/>
  <c r="W92" i="1"/>
  <c r="W93" i="1"/>
  <c r="W94" i="1"/>
  <c r="W95" i="1"/>
  <c r="J106" i="1"/>
  <c r="T106" i="1"/>
  <c r="H116" i="1"/>
  <c r="R116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4" i="1"/>
  <c r="E136" i="1"/>
  <c r="O136" i="1"/>
  <c r="O150" i="1" s="1"/>
  <c r="V153" i="1"/>
  <c r="V154" i="1"/>
  <c r="Z155" i="1"/>
  <c r="V156" i="1"/>
  <c r="V164" i="1"/>
  <c r="Z165" i="1"/>
  <c r="V166" i="1"/>
  <c r="V167" i="1"/>
  <c r="Z177" i="1"/>
  <c r="Y184" i="1"/>
  <c r="Y185" i="1"/>
  <c r="Y186" i="1"/>
  <c r="Y187" i="1"/>
  <c r="Y188" i="1"/>
  <c r="Y189" i="1"/>
  <c r="Z190" i="1"/>
  <c r="D136" i="1"/>
  <c r="J157" i="1"/>
  <c r="Y161" i="1"/>
  <c r="Y172" i="1"/>
  <c r="Y173" i="1"/>
  <c r="Y177" i="1"/>
  <c r="Y178" i="1"/>
  <c r="X185" i="1"/>
  <c r="X186" i="1"/>
  <c r="X187" i="1"/>
  <c r="Z40" i="1"/>
  <c r="Z48" i="1"/>
  <c r="Z56" i="1"/>
  <c r="X92" i="1"/>
  <c r="X93" i="1"/>
  <c r="X94" i="1"/>
  <c r="X95" i="1"/>
  <c r="Z99" i="1"/>
  <c r="V100" i="1"/>
  <c r="Z101" i="1"/>
  <c r="V102" i="1"/>
  <c r="V103" i="1"/>
  <c r="Z104" i="1"/>
  <c r="V105" i="1"/>
  <c r="Z120" i="1"/>
  <c r="Z128" i="1"/>
  <c r="V139" i="1"/>
  <c r="B140" i="1"/>
  <c r="V140" i="1" s="1"/>
  <c r="V143" i="1"/>
  <c r="V144" i="1"/>
  <c r="V145" i="1"/>
  <c r="V146" i="1"/>
  <c r="V147" i="1"/>
  <c r="B148" i="1"/>
  <c r="V148" i="1" s="1"/>
  <c r="W157" i="1"/>
  <c r="W154" i="1"/>
  <c r="W155" i="1"/>
  <c r="W156" i="1"/>
  <c r="W164" i="1"/>
  <c r="W165" i="1"/>
  <c r="W166" i="1"/>
  <c r="W167" i="1"/>
  <c r="H180" i="1"/>
  <c r="R180" i="1"/>
  <c r="G191" i="1"/>
  <c r="G193" i="1" s="1"/>
  <c r="Q191" i="1"/>
  <c r="Z188" i="1"/>
  <c r="E168" i="1"/>
  <c r="O168" i="1"/>
  <c r="J180" i="1"/>
  <c r="T180" i="1"/>
  <c r="C31" i="1"/>
  <c r="Z100" i="1"/>
  <c r="Z112" i="1"/>
  <c r="J131" i="1"/>
  <c r="J150" i="1" s="1"/>
  <c r="T131" i="1"/>
  <c r="T150" i="1" s="1"/>
  <c r="Y140" i="1"/>
  <c r="Z154" i="1"/>
  <c r="G168" i="1"/>
  <c r="Q168" i="1"/>
  <c r="Z172" i="1"/>
  <c r="L180" i="1"/>
  <c r="Z173" i="1"/>
  <c r="Z175" i="1"/>
  <c r="Z178" i="1"/>
  <c r="V178" i="1"/>
  <c r="J191" i="1"/>
  <c r="J193" i="1" s="1"/>
  <c r="T191" i="1"/>
  <c r="T193" i="1" s="1"/>
  <c r="X191" i="1"/>
  <c r="Z185" i="1"/>
  <c r="V189" i="1"/>
  <c r="V186" i="1"/>
  <c r="V183" i="1"/>
  <c r="Z187" i="1"/>
  <c r="B191" i="1"/>
  <c r="W183" i="1"/>
  <c r="Z184" i="1"/>
  <c r="X183" i="1"/>
  <c r="Y183" i="1"/>
  <c r="X171" i="1"/>
  <c r="V173" i="1"/>
  <c r="Y174" i="1"/>
  <c r="W176" i="1"/>
  <c r="Y171" i="1"/>
  <c r="Z171" i="1"/>
  <c r="V175" i="1"/>
  <c r="V172" i="1"/>
  <c r="B180" i="1"/>
  <c r="C180" i="1"/>
  <c r="W168" i="1"/>
  <c r="V165" i="1"/>
  <c r="Y166" i="1"/>
  <c r="Z167" i="1"/>
  <c r="Z164" i="1"/>
  <c r="B168" i="1"/>
  <c r="Z166" i="1"/>
  <c r="Y160" i="1"/>
  <c r="Z160" i="1"/>
  <c r="B161" i="1"/>
  <c r="C161" i="1"/>
  <c r="W161" i="1" s="1"/>
  <c r="X160" i="1"/>
  <c r="X157" i="1"/>
  <c r="W153" i="1"/>
  <c r="X156" i="1"/>
  <c r="X153" i="1"/>
  <c r="Y153" i="1"/>
  <c r="Z153" i="1"/>
  <c r="B157" i="1"/>
  <c r="V155" i="1"/>
  <c r="W143" i="1"/>
  <c r="X146" i="1"/>
  <c r="Z145" i="1"/>
  <c r="Z147" i="1"/>
  <c r="X143" i="1"/>
  <c r="C148" i="1"/>
  <c r="E148" i="1"/>
  <c r="C140" i="1"/>
  <c r="W140" i="1" s="1"/>
  <c r="D140" i="1"/>
  <c r="N140" i="1"/>
  <c r="Y139" i="1"/>
  <c r="W134" i="1"/>
  <c r="B136" i="1"/>
  <c r="X135" i="1"/>
  <c r="Y135" i="1"/>
  <c r="Z135" i="1"/>
  <c r="Z134" i="1"/>
  <c r="W119" i="1"/>
  <c r="X122" i="1"/>
  <c r="V121" i="1"/>
  <c r="Z125" i="1"/>
  <c r="Z119" i="1"/>
  <c r="Z127" i="1"/>
  <c r="B131" i="1"/>
  <c r="Z129" i="1"/>
  <c r="D131" i="1"/>
  <c r="Z126" i="1"/>
  <c r="E131" i="1"/>
  <c r="V124" i="1"/>
  <c r="X130" i="1"/>
  <c r="V123" i="1"/>
  <c r="Y116" i="1"/>
  <c r="V116" i="1"/>
  <c r="X111" i="1"/>
  <c r="Y114" i="1"/>
  <c r="Z113" i="1"/>
  <c r="V111" i="1"/>
  <c r="Z115" i="1"/>
  <c r="W112" i="1"/>
  <c r="Y111" i="1"/>
  <c r="D116" i="1"/>
  <c r="X116" i="1" s="1"/>
  <c r="X106" i="1"/>
  <c r="V99" i="1"/>
  <c r="X105" i="1"/>
  <c r="X99" i="1"/>
  <c r="V101" i="1"/>
  <c r="Y99" i="1"/>
  <c r="Z102" i="1"/>
  <c r="B106" i="1"/>
  <c r="C106" i="1"/>
  <c r="W106" i="1" s="1"/>
  <c r="Y100" i="1"/>
  <c r="V104" i="1"/>
  <c r="V96" i="1"/>
  <c r="W96" i="1"/>
  <c r="X96" i="1"/>
  <c r="V91" i="1"/>
  <c r="E96" i="1"/>
  <c r="Z93" i="1"/>
  <c r="Y92" i="1"/>
  <c r="Z91" i="1"/>
  <c r="V94" i="1"/>
  <c r="W91" i="1"/>
  <c r="X91" i="1"/>
  <c r="X55" i="1"/>
  <c r="V57" i="1"/>
  <c r="Y55" i="1"/>
  <c r="Z58" i="1"/>
  <c r="Z55" i="1"/>
  <c r="B59" i="1"/>
  <c r="C59" i="1"/>
  <c r="V36" i="1"/>
  <c r="Y37" i="1"/>
  <c r="X42" i="1"/>
  <c r="V44" i="1"/>
  <c r="Y45" i="1"/>
  <c r="V41" i="1"/>
  <c r="V49" i="1"/>
  <c r="Z34" i="1"/>
  <c r="V38" i="1"/>
  <c r="V46" i="1"/>
  <c r="Z50" i="1"/>
  <c r="V35" i="1"/>
  <c r="Z39" i="1"/>
  <c r="V43" i="1"/>
  <c r="Z47" i="1"/>
  <c r="V51" i="1"/>
  <c r="Y30" i="1"/>
  <c r="E31" i="1"/>
  <c r="B193" i="1" l="1"/>
  <c r="R193" i="1"/>
  <c r="H193" i="1"/>
  <c r="O193" i="1"/>
  <c r="I193" i="1"/>
  <c r="W191" i="1"/>
  <c r="W131" i="1"/>
  <c r="Q150" i="1"/>
  <c r="X131" i="1"/>
  <c r="N150" i="1"/>
  <c r="W180" i="1"/>
  <c r="E193" i="1"/>
  <c r="C193" i="1"/>
  <c r="S193" i="1"/>
  <c r="M193" i="1"/>
  <c r="D193" i="1"/>
  <c r="W116" i="1"/>
  <c r="W59" i="1"/>
  <c r="V59" i="1"/>
  <c r="Y191" i="1"/>
  <c r="R150" i="1"/>
  <c r="Z140" i="1"/>
  <c r="Y136" i="1"/>
  <c r="D150" i="1"/>
  <c r="Y180" i="1"/>
  <c r="Y157" i="1"/>
  <c r="Z31" i="1"/>
  <c r="Z96" i="1"/>
  <c r="W31" i="1"/>
  <c r="Z52" i="1"/>
  <c r="Y31" i="1"/>
  <c r="Y148" i="1"/>
  <c r="E150" i="1"/>
  <c r="Y131" i="1"/>
  <c r="X136" i="1"/>
  <c r="H150" i="1"/>
  <c r="Y59" i="1"/>
  <c r="B150" i="1"/>
  <c r="W148" i="1"/>
  <c r="W150" i="1" s="1"/>
  <c r="C150" i="1"/>
  <c r="V31" i="1"/>
  <c r="X59" i="1"/>
  <c r="Y96" i="1"/>
  <c r="Y106" i="1"/>
  <c r="Y168" i="1"/>
  <c r="Z191" i="1"/>
  <c r="V191" i="1"/>
  <c r="Z180" i="1"/>
  <c r="V180" i="1"/>
  <c r="Z168" i="1"/>
  <c r="V168" i="1"/>
  <c r="Z161" i="1"/>
  <c r="V161" i="1"/>
  <c r="Z157" i="1"/>
  <c r="V157" i="1"/>
  <c r="Z148" i="1"/>
  <c r="X140" i="1"/>
  <c r="Z136" i="1"/>
  <c r="V136" i="1"/>
  <c r="Z131" i="1"/>
  <c r="V131" i="1"/>
  <c r="Z116" i="1"/>
  <c r="Z106" i="1"/>
  <c r="V106" i="1"/>
  <c r="Z59" i="1"/>
  <c r="X150" i="1" l="1"/>
  <c r="Z150" i="1"/>
  <c r="Y193" i="1"/>
  <c r="V150" i="1"/>
  <c r="V193" i="1"/>
  <c r="X193" i="1"/>
  <c r="Z193" i="1"/>
  <c r="W193" i="1"/>
  <c r="Y150" i="1"/>
</calcChain>
</file>

<file path=xl/sharedStrings.xml><?xml version="1.0" encoding="utf-8"?>
<sst xmlns="http://schemas.openxmlformats.org/spreadsheetml/2006/main" count="242" uniqueCount="186">
  <si>
    <t>Full-time</t>
  </si>
  <si>
    <t>Part-time</t>
  </si>
  <si>
    <t>Female</t>
  </si>
  <si>
    <t>Male</t>
  </si>
  <si>
    <t>Agribusiness and Agric. Econ.</t>
  </si>
  <si>
    <t>Animal Science</t>
  </si>
  <si>
    <t>Biosystems Engineering</t>
  </si>
  <si>
    <t>Entomology</t>
  </si>
  <si>
    <t>Food Science</t>
  </si>
  <si>
    <t>Plant Science</t>
  </si>
  <si>
    <t>Soil Science</t>
  </si>
  <si>
    <t>Architecture</t>
  </si>
  <si>
    <t>City Planning</t>
  </si>
  <si>
    <t>Interior Design</t>
  </si>
  <si>
    <t>Landscape Architecture</t>
  </si>
  <si>
    <t>Anthropology</t>
  </si>
  <si>
    <t>Economics</t>
  </si>
  <si>
    <t>English</t>
  </si>
  <si>
    <t>French</t>
  </si>
  <si>
    <t>German &amp; Slavic Studies</t>
  </si>
  <si>
    <t>History</t>
  </si>
  <si>
    <t>Linguistics</t>
  </si>
  <si>
    <t>Native Studies</t>
  </si>
  <si>
    <t>Philosophy</t>
  </si>
  <si>
    <t>Political Studies</t>
  </si>
  <si>
    <t>Psychology</t>
  </si>
  <si>
    <t>Religion</t>
  </si>
  <si>
    <t>Sociology</t>
  </si>
  <si>
    <t>Finance</t>
  </si>
  <si>
    <t>Management</t>
  </si>
  <si>
    <t>Management Interdisciplinary</t>
  </si>
  <si>
    <t>General Management</t>
  </si>
  <si>
    <t>Oral &amp; Maxillofacial Surgery</t>
  </si>
  <si>
    <t>Oral Biology</t>
  </si>
  <si>
    <t>Periodontics</t>
  </si>
  <si>
    <t>Preventive Dental Sciences</t>
  </si>
  <si>
    <t>Education</t>
  </si>
  <si>
    <t>Engineering</t>
  </si>
  <si>
    <t>Civil Engineering</t>
  </si>
  <si>
    <t>Electrical and Computer Eng.</t>
  </si>
  <si>
    <t>Environment and Geography</t>
  </si>
  <si>
    <t>Geography</t>
  </si>
  <si>
    <t>Geological Sciences</t>
  </si>
  <si>
    <t>Natural Resources &amp; Env Mgmt</t>
  </si>
  <si>
    <t>Natural Resources Institute</t>
  </si>
  <si>
    <t>Disability Studies</t>
  </si>
  <si>
    <t>Human Nutritional Sciences</t>
  </si>
  <si>
    <t>Recreation Studies</t>
  </si>
  <si>
    <t>Law</t>
  </si>
  <si>
    <t>Biochem. and Medical Genetics</t>
  </si>
  <si>
    <t>Community Health Sciences</t>
  </si>
  <si>
    <t>Human Anatomy &amp; Cell Science</t>
  </si>
  <si>
    <t>Immunology</t>
  </si>
  <si>
    <t>Medical Microbiology</t>
  </si>
  <si>
    <t>Pathology</t>
  </si>
  <si>
    <t>Pharmacology &amp; Therapeutics</t>
  </si>
  <si>
    <t>Surgery</t>
  </si>
  <si>
    <t>Pharmacy</t>
  </si>
  <si>
    <t>Science</t>
  </si>
  <si>
    <t>Biological Sciences</t>
  </si>
  <si>
    <t>Botany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</si>
  <si>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</si>
  <si>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</si>
  <si>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</si>
  <si>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</si>
  <si>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</si>
  <si>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</si>
  <si>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</si>
  <si>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Social Work</t>
  </si>
  <si>
    <t>Composition</t>
  </si>
  <si>
    <t>Conducting</t>
  </si>
  <si>
    <t>Music</t>
  </si>
  <si>
    <t>Performance</t>
  </si>
  <si>
    <t>Ph.D.</t>
  </si>
  <si>
    <t>Masters</t>
  </si>
  <si>
    <t>Subtotal</t>
  </si>
  <si>
    <t>Public Administration</t>
  </si>
  <si>
    <t xml:space="preserve">  School Psychology </t>
  </si>
  <si>
    <t xml:space="preserve">  Ad Hoc</t>
  </si>
  <si>
    <t xml:space="preserve">  Administration</t>
  </si>
  <si>
    <t xml:space="preserve">  Adult &amp; Post Secondary Educ.</t>
  </si>
  <si>
    <t xml:space="preserve">  Adult Education</t>
  </si>
  <si>
    <t xml:space="preserve">  Education Administration</t>
  </si>
  <si>
    <t xml:space="preserve">  Post Secondary Education</t>
  </si>
  <si>
    <t xml:space="preserve">  English as a Second Language</t>
  </si>
  <si>
    <t xml:space="preserve">  General Curriculum</t>
  </si>
  <si>
    <t xml:space="preserve">  Language and Literacy</t>
  </si>
  <si>
    <t xml:space="preserve">  Second Language Education</t>
  </si>
  <si>
    <t>Total</t>
  </si>
  <si>
    <t>Pre-Masters</t>
  </si>
  <si>
    <t>Area of Study</t>
  </si>
  <si>
    <t>All</t>
  </si>
  <si>
    <t>1.  Graduate figures include students continuing in a course or thesis over more than one term.</t>
  </si>
  <si>
    <t>2.  Occasional student category includes visiting graduate students.</t>
  </si>
  <si>
    <t>In the Faculty of Arts</t>
  </si>
  <si>
    <t>FT</t>
  </si>
  <si>
    <t>PT</t>
  </si>
  <si>
    <t>Icelandic Studies</t>
  </si>
  <si>
    <t>Kinesiology</t>
  </si>
  <si>
    <t>Peace and Conflict Studies</t>
  </si>
  <si>
    <t>Physical Education</t>
  </si>
  <si>
    <t>Physician Assistant Education</t>
  </si>
  <si>
    <t>Fine Arts</t>
  </si>
  <si>
    <t>Art, School of</t>
  </si>
  <si>
    <t>Design and Planning</t>
  </si>
  <si>
    <t>In Graduate Studies</t>
  </si>
  <si>
    <t>Nurse Practitioner</t>
  </si>
  <si>
    <t>Kinesiology and Recreation</t>
  </si>
  <si>
    <t>Pediatric Dentistry</t>
  </si>
  <si>
    <t>Physical Therapy</t>
  </si>
  <si>
    <t>Biomedical Engineering</t>
  </si>
  <si>
    <t xml:space="preserve"> Education - Ph.D.</t>
  </si>
  <si>
    <t>Classics</t>
  </si>
  <si>
    <t>Mechanical Engineering</t>
  </si>
  <si>
    <t>Physiology &amp; Pathophysiology</t>
  </si>
  <si>
    <t xml:space="preserve">12. Effective 2003, newly admitted students in interdisciplinary graduate programs are reflected in the Faculty of their advisor.  </t>
  </si>
  <si>
    <t>Dentistry, College of</t>
  </si>
  <si>
    <t xml:space="preserve">Nursing </t>
  </si>
  <si>
    <t>Nursing, College of</t>
  </si>
  <si>
    <t>Pharmacy, College of</t>
  </si>
  <si>
    <t>Faculty Subtotal</t>
  </si>
  <si>
    <t>Food &amp; Nutritional Sciences</t>
  </si>
  <si>
    <t xml:space="preserve">5. Includes students in the Canadian Studies program at St. Boniface taking courses at the U of M.   </t>
  </si>
  <si>
    <t xml:space="preserve">7. In 2013, Social Foundations of Education changed its name to Cross-Cultural, Sociological, and Philosophical Foundations in Education. Students enrolled prior to 2013 </t>
  </si>
  <si>
    <t xml:space="preserve">    will graduate under the previous program name.</t>
  </si>
  <si>
    <t xml:space="preserve">9. Includes students in the Education program at St. Boniface taking courses at the U of M.   </t>
  </si>
  <si>
    <r>
      <t xml:space="preserve">Occasional </t>
    </r>
    <r>
      <rPr>
        <b/>
        <vertAlign val="superscript"/>
        <sz val="8"/>
        <rFont val="Arial"/>
        <family val="2"/>
      </rPr>
      <t>2</t>
    </r>
  </si>
  <si>
    <r>
      <t xml:space="preserve">Textile Sciences </t>
    </r>
    <r>
      <rPr>
        <vertAlign val="superscript"/>
        <sz val="8"/>
        <rFont val="Arial"/>
        <family val="2"/>
      </rPr>
      <t>3</t>
    </r>
  </si>
  <si>
    <r>
      <t xml:space="preserve">Arts </t>
    </r>
    <r>
      <rPr>
        <vertAlign val="superscript"/>
        <sz val="8"/>
        <rFont val="Arial"/>
        <family val="2"/>
      </rPr>
      <t>4</t>
    </r>
  </si>
  <si>
    <r>
      <t xml:space="preserve">Canadian Studies (USB) </t>
    </r>
    <r>
      <rPr>
        <vertAlign val="superscript"/>
        <sz val="8"/>
        <rFont val="Arial"/>
        <family val="2"/>
      </rPr>
      <t>5</t>
    </r>
  </si>
  <si>
    <r>
      <t xml:space="preserve">  Counselling Psychology </t>
    </r>
    <r>
      <rPr>
        <vertAlign val="superscript"/>
        <sz val="8"/>
        <rFont val="Arial"/>
        <family val="2"/>
      </rPr>
      <t>6</t>
    </r>
  </si>
  <si>
    <r>
      <t xml:space="preserve">  Cross-Cultural, Soc., &amp; Phil. Fndns in Educ.</t>
    </r>
    <r>
      <rPr>
        <vertAlign val="superscript"/>
        <sz val="8"/>
        <rFont val="Arial"/>
        <family val="2"/>
      </rPr>
      <t xml:space="preserve"> 7</t>
    </r>
  </si>
  <si>
    <r>
      <t xml:space="preserve">  Inclusive Education</t>
    </r>
    <r>
      <rPr>
        <vertAlign val="superscript"/>
        <sz val="8"/>
        <rFont val="Arial"/>
        <family val="2"/>
      </rPr>
      <t xml:space="preserve"> 8</t>
    </r>
  </si>
  <si>
    <r>
      <t xml:space="preserve">  Social Foundations of Educ. </t>
    </r>
    <r>
      <rPr>
        <vertAlign val="superscript"/>
        <sz val="8"/>
        <rFont val="Arial"/>
        <family val="2"/>
      </rPr>
      <t>7</t>
    </r>
  </si>
  <si>
    <r>
      <t xml:space="preserve">Education (USB) </t>
    </r>
    <r>
      <rPr>
        <vertAlign val="superscript"/>
        <sz val="8"/>
        <rFont val="Arial"/>
        <family val="2"/>
      </rPr>
      <t>9</t>
    </r>
  </si>
  <si>
    <r>
      <t xml:space="preserve">Applied Health Sciences </t>
    </r>
    <r>
      <rPr>
        <vertAlign val="superscript"/>
        <sz val="8"/>
        <rFont val="Arial"/>
        <family val="2"/>
      </rPr>
      <t>10</t>
    </r>
  </si>
  <si>
    <r>
      <t xml:space="preserve">Cancer Control </t>
    </r>
    <r>
      <rPr>
        <vertAlign val="superscript"/>
        <sz val="8"/>
        <rFont val="Arial"/>
        <family val="2"/>
      </rPr>
      <t>11</t>
    </r>
  </si>
  <si>
    <r>
      <t xml:space="preserve">Interdisciplinary Program </t>
    </r>
    <r>
      <rPr>
        <vertAlign val="superscript"/>
        <sz val="8"/>
        <rFont val="Arial"/>
        <family val="2"/>
      </rPr>
      <t>12</t>
    </r>
  </si>
  <si>
    <r>
      <t xml:space="preserve">Peace &amp; Conflict Studies </t>
    </r>
    <r>
      <rPr>
        <vertAlign val="superscript"/>
        <sz val="8"/>
        <rFont val="Arial"/>
        <family val="2"/>
      </rPr>
      <t>4</t>
    </r>
  </si>
  <si>
    <t>11. The interdisciplinary Ph.D. program in Cancer Control is offered jointly by the College of Nursing and the Department of Community Health Sciences.  It is reported under Graduate Studies.</t>
  </si>
  <si>
    <t>Notes:</t>
  </si>
  <si>
    <t>6. Counselling Psychology previously reported as Counsellor Education.</t>
  </si>
  <si>
    <t>8. Inclusive Education previously reported as Inclusive Special Education.</t>
  </si>
  <si>
    <t xml:space="preserve">Environment, Earth, and Resources, </t>
  </si>
  <si>
    <t>10. The Ph.D. in Applied Health Sciences is offered jointly by Kinesiology &amp; Recreation Management, Nursing, and Rehabilitation Sciences.  It is reported under Graduate Studies.</t>
  </si>
  <si>
    <r>
      <t>GRADUATE ENROLMENT BY PROGRAM</t>
    </r>
    <r>
      <rPr>
        <b/>
        <vertAlign val="superscript"/>
        <sz val="12"/>
        <rFont val="Arial"/>
        <family val="2"/>
      </rPr>
      <t>1</t>
    </r>
  </si>
  <si>
    <t>Fall Term 2016</t>
  </si>
  <si>
    <t>Fall Term 2015</t>
  </si>
  <si>
    <t xml:space="preserve">13. The Faculty of Health Sciences changed its name to the Rady Faculty of Health Sciences in 2016. </t>
  </si>
  <si>
    <t>14. The College of Medicine changed its name to the Max Rady College of Medicine in 2016.</t>
  </si>
  <si>
    <t>15. Includes those students taking a Diploma in Population Health.</t>
  </si>
  <si>
    <t>Agricultural &amp; Food Sciences</t>
  </si>
  <si>
    <t>Business, Asper School of</t>
  </si>
  <si>
    <t xml:space="preserve">  Clayton H. Riddell, Faculty of</t>
  </si>
  <si>
    <r>
      <t xml:space="preserve">Health Sciences, Rady Faculty of </t>
    </r>
    <r>
      <rPr>
        <b/>
        <vertAlign val="superscript"/>
        <sz val="8"/>
        <rFont val="Arial"/>
        <family val="2"/>
      </rPr>
      <t>13</t>
    </r>
  </si>
  <si>
    <r>
      <t xml:space="preserve">Medicine, Max Rady College of </t>
    </r>
    <r>
      <rPr>
        <b/>
        <vertAlign val="superscript"/>
        <sz val="8"/>
        <rFont val="Arial"/>
        <family val="2"/>
      </rPr>
      <t>14</t>
    </r>
  </si>
  <si>
    <r>
      <t xml:space="preserve">Diploma, Community Health Sciences </t>
    </r>
    <r>
      <rPr>
        <vertAlign val="superscript"/>
        <sz val="8"/>
        <rFont val="Arial"/>
        <family val="2"/>
      </rPr>
      <t>15</t>
    </r>
  </si>
  <si>
    <r>
      <t xml:space="preserve">Family Social Sciences </t>
    </r>
    <r>
      <rPr>
        <vertAlign val="superscript"/>
        <sz val="8"/>
        <rFont val="Arial"/>
        <family val="2"/>
      </rPr>
      <t>16</t>
    </r>
  </si>
  <si>
    <r>
      <t xml:space="preserve">Rehabilitation Sciences </t>
    </r>
    <r>
      <rPr>
        <vertAlign val="superscript"/>
        <sz val="8"/>
        <rFont val="Arial"/>
        <family val="2"/>
      </rPr>
      <t>17</t>
    </r>
  </si>
  <si>
    <r>
      <t xml:space="preserve">Direct Practice - Grps/Community </t>
    </r>
    <r>
      <rPr>
        <vertAlign val="superscript"/>
        <sz val="8"/>
        <rFont val="Arial"/>
        <family val="2"/>
      </rPr>
      <t>18</t>
    </r>
  </si>
  <si>
    <r>
      <t xml:space="preserve">Direct Practice - Indvl/Families </t>
    </r>
    <r>
      <rPr>
        <vertAlign val="superscript"/>
        <sz val="8"/>
        <rFont val="Arial"/>
        <family val="2"/>
      </rPr>
      <t>18</t>
    </r>
  </si>
  <si>
    <r>
      <t xml:space="preserve">Indigenous Knowledges Practice </t>
    </r>
    <r>
      <rPr>
        <vertAlign val="superscript"/>
        <sz val="8"/>
        <rFont val="Arial"/>
        <family val="2"/>
      </rPr>
      <t>19</t>
    </r>
  </si>
  <si>
    <r>
      <t xml:space="preserve">Leadership, Mgmt &amp; Policy </t>
    </r>
    <r>
      <rPr>
        <vertAlign val="superscript"/>
        <sz val="8"/>
        <rFont val="Arial"/>
        <family val="2"/>
      </rPr>
      <t>18</t>
    </r>
  </si>
  <si>
    <r>
      <t xml:space="preserve">Research - Social Work </t>
    </r>
    <r>
      <rPr>
        <vertAlign val="superscript"/>
        <sz val="8"/>
        <rFont val="Arial"/>
        <family val="2"/>
      </rPr>
      <t>18</t>
    </r>
  </si>
  <si>
    <r>
      <t xml:space="preserve">Social-Clinical Intervention </t>
    </r>
    <r>
      <rPr>
        <vertAlign val="superscript"/>
        <sz val="8"/>
        <rFont val="Arial"/>
        <family val="2"/>
      </rPr>
      <t>18</t>
    </r>
  </si>
  <si>
    <r>
      <t>Social Services Admin.</t>
    </r>
    <r>
      <rPr>
        <vertAlign val="superscript"/>
        <sz val="8"/>
        <rFont val="Arial"/>
        <family val="2"/>
      </rPr>
      <t>18</t>
    </r>
  </si>
  <si>
    <t>3.  Effective Fall Term 2015, the Department of Textile Sciences moved from the Faculty of Human Ecology to the Faculty of Agricultural and Food Sciences.</t>
  </si>
  <si>
    <t xml:space="preserve">     Comparisons with previous years should be made with caution.</t>
  </si>
  <si>
    <t xml:space="preserve">      Comparisons with previous years should be made with caution.</t>
  </si>
  <si>
    <t>16. Effective Fall Term 2015, Family Social Sciences moved from the Faculty of Human Ecology to the Max Rady College of Medicine.</t>
  </si>
  <si>
    <t>19. The Master of Social Work in Indigenous Knowledges Practice new in Fall Term 2016.</t>
  </si>
  <si>
    <t xml:space="preserve">  Language and Literacy      </t>
  </si>
  <si>
    <t xml:space="preserve"> Curriculum, Teaching &amp; Learning      </t>
  </si>
  <si>
    <t xml:space="preserve">Graduate Studies      </t>
  </si>
  <si>
    <t xml:space="preserve">Rehabilitation Sciences, College of      </t>
  </si>
  <si>
    <t xml:space="preserve">Occupational Therapy - accelerated      </t>
  </si>
  <si>
    <t xml:space="preserve">Occupational Therapy - regular      </t>
  </si>
  <si>
    <t xml:space="preserve">Kinesiology &amp; Recreation Management      </t>
  </si>
  <si>
    <t xml:space="preserve">Music, Marcel A. Desautels Faculty of      </t>
  </si>
  <si>
    <t xml:space="preserve"> Educ Admin, Fndns &amp; Psychology      </t>
  </si>
  <si>
    <r>
      <t xml:space="preserve">Medical Rehabilitation </t>
    </r>
    <r>
      <rPr>
        <vertAlign val="superscript"/>
        <sz val="8"/>
        <rFont val="Arial"/>
        <family val="2"/>
      </rPr>
      <t>17</t>
    </r>
  </si>
  <si>
    <t xml:space="preserve">17. In 2016, Medical Rehabilitation changed its name to Rehabilitation Sciences.  Beginning in Fall Term 2016, newly admitted students are reported under Rehabilitation Sciences.      </t>
  </si>
  <si>
    <t xml:space="preserve">18. Beginning Fall Term 2014, the Master's in Social Work has a revised program structure. Students enrolled prior to 2014 will complete under the previous program.      </t>
  </si>
  <si>
    <t>As at November 1</t>
  </si>
  <si>
    <t xml:space="preserve">     University of Winnipeg (130 in Fall Term 2015).  Based on workload calculations, the following JMPs have been reported under the University of Manitoba: </t>
  </si>
  <si>
    <t>4.  As at November 1 (Fall Term 2016), there were 121 Joint Master's Program students in the programs shared by the University of Manitoba and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</si>
</sst>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</cellStyleXfs>
  <cellXfs count="59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164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2" fillId="0" borderId="0" xfId="1" applyFont="1" applyBorder="1"/>
    <xf numFmtId="0" fontId="3" fillId="0" borderId="0" xfId="1" applyFont="1" applyBorder="1"/>
    <xf numFmtId="0" fontId="2" fillId="0" borderId="0" xfId="1" applyNumberFormat="1" applyFont="1" applyBorder="1"/>
    <xf numFmtId="0" fontId="3" fillId="0" borderId="0" xfId="1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2" fillId="2" borderId="0" xfId="1" applyNumberFormat="1" applyFont="1" applyFill="1" applyBorder="1"/>
    <xf numFmtId="0" fontId="3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Border="1" applyAlignment="1">
      <alignment horizontal="right" vertical="center"/>
    </xf>
    <xf numFmtId="0" fontId="2" fillId="2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2"/>
    </xf>
    <xf numFmtId="0" fontId="2" fillId="0" borderId="0" xfId="0" applyFont="1"/>
    <xf numFmtId="0" fontId="13" fillId="0" borderId="0" xfId="0" applyFont="1" applyBorder="1"/>
    <xf numFmtId="0" fontId="13" fillId="0" borderId="0" xfId="1" applyFont="1" applyBorder="1"/>
    <xf numFmtId="0" fontId="13" fillId="0" borderId="0" xfId="1" applyFont="1" applyBorder="1" applyAlignment="1">
      <alignment horizontal="right"/>
    </xf>
    <xf numFmtId="0" fontId="13" fillId="2" borderId="0" xfId="1" applyFont="1" applyFill="1" applyBorder="1" applyAlignment="1">
      <alignment horizontal="right"/>
    </xf>
    <xf numFmtId="0" fontId="14" fillId="0" borderId="0" xfId="1" applyFont="1" applyBorder="1"/>
    <xf numFmtId="0" fontId="13" fillId="2" borderId="0" xfId="0" applyFont="1" applyFill="1" applyBorder="1"/>
    <xf numFmtId="0" fontId="13" fillId="0" borderId="0" xfId="1" applyNumberFormat="1" applyFont="1" applyBorder="1"/>
    <xf numFmtId="0" fontId="13" fillId="2" borderId="0" xfId="1" applyNumberFormat="1" applyFont="1" applyFill="1" applyBorder="1"/>
    <xf numFmtId="0" fontId="14" fillId="0" borderId="0" xfId="1" applyNumberFormat="1" applyFont="1" applyBorder="1"/>
    <xf numFmtId="0" fontId="14" fillId="2" borderId="0" xfId="1" applyNumberFormat="1" applyFont="1" applyFill="1" applyBorder="1"/>
    <xf numFmtId="0" fontId="14" fillId="0" borderId="0" xfId="0" applyFont="1" applyBorder="1"/>
    <xf numFmtId="0" fontId="13" fillId="0" borderId="0" xfId="0" applyFont="1" applyFill="1" applyBorder="1"/>
    <xf numFmtId="0" fontId="13" fillId="0" borderId="0" xfId="1" applyFont="1" applyFill="1" applyBorder="1" applyAlignment="1">
      <alignment horizontal="left" indent="1"/>
    </xf>
    <xf numFmtId="0" fontId="12" fillId="0" borderId="0" xfId="0" applyFont="1"/>
    <xf numFmtId="0" fontId="13" fillId="0" borderId="0" xfId="0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0" borderId="0" xfId="1" applyNumberFormat="1" applyFont="1" applyBorder="1"/>
    <xf numFmtId="3" fontId="3" fillId="2" borderId="0" xfId="1" applyNumberFormat="1" applyFont="1" applyFill="1" applyBorder="1"/>
  </cellXfs>
  <cellStyles count="11">
    <cellStyle name="Normal" xfId="0" builtinId="0"/>
    <cellStyle name="Normal 2" xfId="1"/>
    <cellStyle name="Normal 2 2" xfId="7"/>
    <cellStyle name="Normal 2 2 2" xfId="8"/>
    <cellStyle name="Normal 3" xfId="2"/>
    <cellStyle name="Normal 3 2" xfId="4"/>
    <cellStyle name="Normal 3 3" xfId="5"/>
    <cellStyle name="Normal 3 3 2" xfId="6"/>
    <cellStyle name="Normal 3 3 3" xfId="9"/>
    <cellStyle name="Normal 3 3 3 2" xfId="10"/>
    <cellStyle name="Percent 2" xfId="3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lsen/AppData/Local/Microsoft/Windows/Temporary%20Internet%20Files/Content.Outlook/6O9IY3PU/%7breport%7d%20Grad%20Enrolment%20by%20Program%20draf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Footnotes"/>
      <sheetName val="Data Cleaning"/>
      <sheetName val="Data Extraction"/>
      <sheetName val="Grad_Pivot"/>
      <sheetName val="RawData"/>
      <sheetName val="ReadMe"/>
    </sheetNames>
    <sheetDataSet>
      <sheetData sheetId="0"/>
      <sheetData sheetId="1"/>
      <sheetData sheetId="2"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6</v>
          </cell>
          <cell r="H23">
            <v>3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35">
          <cell r="B35">
            <v>13</v>
          </cell>
          <cell r="C35">
            <v>7</v>
          </cell>
          <cell r="D35">
            <v>0</v>
          </cell>
          <cell r="E35">
            <v>0</v>
          </cell>
          <cell r="G35">
            <v>13</v>
          </cell>
          <cell r="H35">
            <v>4</v>
          </cell>
          <cell r="I35">
            <v>0</v>
          </cell>
          <cell r="J35">
            <v>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5</v>
          </cell>
          <cell r="H37">
            <v>2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>
            <v>3</v>
          </cell>
          <cell r="C38">
            <v>10</v>
          </cell>
          <cell r="D38">
            <v>0</v>
          </cell>
          <cell r="E38">
            <v>0</v>
          </cell>
          <cell r="G38">
            <v>5</v>
          </cell>
          <cell r="H38">
            <v>2</v>
          </cell>
          <cell r="I38">
            <v>0</v>
          </cell>
          <cell r="J38">
            <v>0</v>
          </cell>
          <cell r="L38">
            <v>5</v>
          </cell>
          <cell r="M38">
            <v>0</v>
          </cell>
          <cell r="N38">
            <v>0</v>
          </cell>
          <cell r="O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13</v>
          </cell>
          <cell r="C40">
            <v>5</v>
          </cell>
          <cell r="D40">
            <v>1</v>
          </cell>
          <cell r="E40">
            <v>0</v>
          </cell>
          <cell r="G40">
            <v>3</v>
          </cell>
          <cell r="H40">
            <v>2</v>
          </cell>
          <cell r="I40">
            <v>0</v>
          </cell>
          <cell r="J40">
            <v>0</v>
          </cell>
          <cell r="L40">
            <v>1</v>
          </cell>
          <cell r="M40">
            <v>0</v>
          </cell>
          <cell r="N40">
            <v>0</v>
          </cell>
          <cell r="O40">
            <v>1</v>
          </cell>
          <cell r="Q40">
            <v>1</v>
          </cell>
          <cell r="R40">
            <v>0</v>
          </cell>
          <cell r="S40">
            <v>0</v>
          </cell>
          <cell r="T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>
            <v>3</v>
          </cell>
          <cell r="C42">
            <v>2</v>
          </cell>
          <cell r="D42">
            <v>0</v>
          </cell>
          <cell r="E42">
            <v>0</v>
          </cell>
          <cell r="G42">
            <v>2</v>
          </cell>
          <cell r="H42">
            <v>2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1</v>
          </cell>
          <cell r="M44">
            <v>0</v>
          </cell>
          <cell r="N44">
            <v>1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G45">
            <v>1</v>
          </cell>
          <cell r="H45">
            <v>1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>
            <v>8</v>
          </cell>
          <cell r="C46">
            <v>4</v>
          </cell>
          <cell r="D46">
            <v>0</v>
          </cell>
          <cell r="E46">
            <v>0</v>
          </cell>
          <cell r="G46">
            <v>17</v>
          </cell>
          <cell r="H46">
            <v>13</v>
          </cell>
          <cell r="I46">
            <v>1</v>
          </cell>
          <cell r="J46">
            <v>1</v>
          </cell>
          <cell r="L46">
            <v>0</v>
          </cell>
          <cell r="M46">
            <v>0</v>
          </cell>
          <cell r="N46">
            <v>1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>
            <v>8</v>
          </cell>
          <cell r="C48">
            <v>4</v>
          </cell>
          <cell r="D48">
            <v>0</v>
          </cell>
          <cell r="E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>
            <v>10</v>
          </cell>
          <cell r="C49">
            <v>11</v>
          </cell>
          <cell r="D49">
            <v>0</v>
          </cell>
          <cell r="E49">
            <v>0</v>
          </cell>
          <cell r="G49">
            <v>9</v>
          </cell>
          <cell r="H49">
            <v>2</v>
          </cell>
          <cell r="I49">
            <v>1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1</v>
          </cell>
          <cell r="T49">
            <v>0</v>
          </cell>
        </row>
        <row r="50">
          <cell r="B50">
            <v>1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4</v>
          </cell>
          <cell r="H51">
            <v>4</v>
          </cell>
          <cell r="I51">
            <v>0</v>
          </cell>
          <cell r="J51">
            <v>1</v>
          </cell>
          <cell r="L51">
            <v>0</v>
          </cell>
          <cell r="M51">
            <v>1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8</v>
          </cell>
          <cell r="H52">
            <v>16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>
            <v>37</v>
          </cell>
          <cell r="C53">
            <v>11</v>
          </cell>
          <cell r="D53">
            <v>0</v>
          </cell>
          <cell r="E53">
            <v>0</v>
          </cell>
          <cell r="G53">
            <v>17</v>
          </cell>
          <cell r="H53">
            <v>7</v>
          </cell>
          <cell r="I53">
            <v>1</v>
          </cell>
          <cell r="J53">
            <v>0</v>
          </cell>
          <cell r="L53">
            <v>1</v>
          </cell>
          <cell r="M53">
            <v>0</v>
          </cell>
          <cell r="N53">
            <v>1</v>
          </cell>
          <cell r="O53">
            <v>0</v>
          </cell>
          <cell r="Q53">
            <v>1</v>
          </cell>
          <cell r="R53">
            <v>0</v>
          </cell>
          <cell r="S53">
            <v>3</v>
          </cell>
          <cell r="T53">
            <v>1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>
            <v>1</v>
          </cell>
          <cell r="C55">
            <v>0</v>
          </cell>
          <cell r="D55">
            <v>0</v>
          </cell>
          <cell r="E55">
            <v>0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G56">
            <v>5</v>
          </cell>
          <cell r="H56">
            <v>4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4</v>
          </cell>
          <cell r="H57">
            <v>4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5</v>
          </cell>
          <cell r="H58">
            <v>5</v>
          </cell>
          <cell r="I58">
            <v>3</v>
          </cell>
          <cell r="J58">
            <v>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1</v>
          </cell>
          <cell r="C59">
            <v>0</v>
          </cell>
          <cell r="D59">
            <v>0</v>
          </cell>
          <cell r="E59">
            <v>0</v>
          </cell>
          <cell r="G59">
            <v>5</v>
          </cell>
          <cell r="H59">
            <v>3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1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>
            <v>3</v>
          </cell>
          <cell r="C60">
            <v>1</v>
          </cell>
          <cell r="D60">
            <v>0</v>
          </cell>
          <cell r="E60">
            <v>0</v>
          </cell>
          <cell r="G60">
            <v>20</v>
          </cell>
          <cell r="H60">
            <v>10</v>
          </cell>
          <cell r="I60">
            <v>0</v>
          </cell>
          <cell r="J60">
            <v>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2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2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2</v>
          </cell>
          <cell r="H64">
            <v>3</v>
          </cell>
          <cell r="I64">
            <v>3</v>
          </cell>
          <cell r="J64">
            <v>1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B69">
            <v>12</v>
          </cell>
          <cell r="C69">
            <v>12</v>
          </cell>
          <cell r="D69">
            <v>0</v>
          </cell>
          <cell r="E69">
            <v>0</v>
          </cell>
          <cell r="G69">
            <v>17</v>
          </cell>
          <cell r="H69">
            <v>13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>
            <v>0</v>
          </cell>
          <cell r="C70">
            <v>3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21</v>
          </cell>
          <cell r="H71">
            <v>58</v>
          </cell>
          <cell r="I71">
            <v>20</v>
          </cell>
          <cell r="J71">
            <v>33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8</v>
          </cell>
          <cell r="T71">
            <v>6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2</v>
          </cell>
          <cell r="H72">
            <v>2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3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B79">
            <v>4</v>
          </cell>
          <cell r="C79">
            <v>4</v>
          </cell>
          <cell r="D79">
            <v>0</v>
          </cell>
          <cell r="E79">
            <v>0</v>
          </cell>
          <cell r="G79">
            <v>2</v>
          </cell>
          <cell r="H79">
            <v>0</v>
          </cell>
          <cell r="I79">
            <v>1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3</v>
          </cell>
          <cell r="H80">
            <v>1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2</v>
          </cell>
          <cell r="H81">
            <v>1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5</v>
          </cell>
          <cell r="H82">
            <v>4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24</v>
          </cell>
          <cell r="H123">
            <v>13</v>
          </cell>
          <cell r="I123">
            <v>4</v>
          </cell>
          <cell r="J123">
            <v>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B124">
            <v>9</v>
          </cell>
          <cell r="C124">
            <v>9</v>
          </cell>
          <cell r="D124">
            <v>0</v>
          </cell>
          <cell r="E124">
            <v>0</v>
          </cell>
          <cell r="G124">
            <v>2</v>
          </cell>
          <cell r="H124">
            <v>1</v>
          </cell>
          <cell r="I124">
            <v>1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B125">
            <v>2</v>
          </cell>
          <cell r="C125">
            <v>4</v>
          </cell>
          <cell r="D125">
            <v>0</v>
          </cell>
          <cell r="E125">
            <v>0</v>
          </cell>
          <cell r="G125">
            <v>7</v>
          </cell>
          <cell r="H125">
            <v>10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B126">
            <v>1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1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B128">
            <v>15</v>
          </cell>
          <cell r="C128">
            <v>8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G129">
            <v>24</v>
          </cell>
          <cell r="H129">
            <v>21</v>
          </cell>
          <cell r="I129">
            <v>3</v>
          </cell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</v>
          </cell>
        </row>
        <row r="133">
          <cell r="B133">
            <v>17</v>
          </cell>
          <cell r="C133">
            <v>9</v>
          </cell>
          <cell r="D133">
            <v>2</v>
          </cell>
          <cell r="E133">
            <v>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B134">
            <v>4</v>
          </cell>
          <cell r="C134">
            <v>10</v>
          </cell>
          <cell r="D134">
            <v>0</v>
          </cell>
          <cell r="E134">
            <v>0</v>
          </cell>
          <cell r="G134">
            <v>5</v>
          </cell>
          <cell r="H134">
            <v>9</v>
          </cell>
          <cell r="I134">
            <v>0</v>
          </cell>
          <cell r="J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B135">
            <v>0</v>
          </cell>
          <cell r="C135">
            <v>1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G136">
            <v>12</v>
          </cell>
          <cell r="H136">
            <v>6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B138">
            <v>2</v>
          </cell>
          <cell r="C138">
            <v>0</v>
          </cell>
          <cell r="D138">
            <v>0</v>
          </cell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B140">
            <v>25</v>
          </cell>
          <cell r="C140">
            <v>20</v>
          </cell>
          <cell r="D140">
            <v>1</v>
          </cell>
          <cell r="E140">
            <v>0</v>
          </cell>
          <cell r="G140">
            <v>23</v>
          </cell>
          <cell r="H140">
            <v>6</v>
          </cell>
          <cell r="I140">
            <v>4</v>
          </cell>
          <cell r="J140">
            <v>4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B142">
            <v>0</v>
          </cell>
          <cell r="C142">
            <v>1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G153">
            <v>13</v>
          </cell>
          <cell r="H153">
            <v>22</v>
          </cell>
          <cell r="I153">
            <v>4</v>
          </cell>
          <cell r="J153">
            <v>1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G159">
            <v>7</v>
          </cell>
          <cell r="H159">
            <v>2</v>
          </cell>
          <cell r="I159">
            <v>0</v>
          </cell>
          <cell r="J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G163">
            <v>10</v>
          </cell>
          <cell r="H163">
            <v>2</v>
          </cell>
          <cell r="I163">
            <v>1</v>
          </cell>
          <cell r="J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7</v>
          </cell>
          <cell r="J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G165">
            <v>92</v>
          </cell>
          <cell r="H165">
            <v>11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G166">
            <v>63</v>
          </cell>
          <cell r="H166">
            <v>35</v>
          </cell>
          <cell r="I166">
            <v>0</v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G167">
            <v>1</v>
          </cell>
          <cell r="H167">
            <v>3</v>
          </cell>
          <cell r="I167">
            <v>0</v>
          </cell>
          <cell r="J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71">
          <cell r="B171">
            <v>8</v>
          </cell>
          <cell r="C171">
            <v>1</v>
          </cell>
          <cell r="D171">
            <v>0</v>
          </cell>
          <cell r="E171">
            <v>1</v>
          </cell>
          <cell r="G171">
            <v>11</v>
          </cell>
          <cell r="H171">
            <v>4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2</v>
          </cell>
          <cell r="T171">
            <v>0</v>
          </cell>
        </row>
        <row r="172">
          <cell r="B172">
            <v>18</v>
          </cell>
          <cell r="C172">
            <v>4</v>
          </cell>
          <cell r="D172">
            <v>0</v>
          </cell>
          <cell r="E172">
            <v>0</v>
          </cell>
          <cell r="G172">
            <v>27</v>
          </cell>
          <cell r="H172">
            <v>14</v>
          </cell>
          <cell r="I172">
            <v>3</v>
          </cell>
          <cell r="J172">
            <v>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1</v>
          </cell>
          <cell r="R172">
            <v>0</v>
          </cell>
          <cell r="S172">
            <v>5</v>
          </cell>
          <cell r="T172">
            <v>3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1</v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B174">
            <v>0</v>
          </cell>
          <cell r="C174">
            <v>2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G175">
            <v>6</v>
          </cell>
          <cell r="H175">
            <v>4</v>
          </cell>
          <cell r="I175">
            <v>1</v>
          </cell>
          <cell r="J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B176">
            <v>7</v>
          </cell>
          <cell r="C176">
            <v>2</v>
          </cell>
          <cell r="D176">
            <v>0</v>
          </cell>
          <cell r="E176">
            <v>0</v>
          </cell>
          <cell r="G176">
            <v>7</v>
          </cell>
          <cell r="H176">
            <v>4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B177">
            <v>5</v>
          </cell>
          <cell r="C177">
            <v>8</v>
          </cell>
          <cell r="D177">
            <v>0</v>
          </cell>
          <cell r="E177">
            <v>0</v>
          </cell>
          <cell r="G177">
            <v>4</v>
          </cell>
          <cell r="H177">
            <v>3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0</v>
          </cell>
        </row>
        <row r="178">
          <cell r="B178">
            <v>18</v>
          </cell>
          <cell r="C178">
            <v>11</v>
          </cell>
          <cell r="D178">
            <v>1</v>
          </cell>
          <cell r="E178">
            <v>0</v>
          </cell>
          <cell r="G178">
            <v>15</v>
          </cell>
          <cell r="H178">
            <v>16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G179">
            <v>2</v>
          </cell>
          <cell r="H179">
            <v>2</v>
          </cell>
          <cell r="I179">
            <v>0</v>
          </cell>
          <cell r="J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B180">
            <v>7</v>
          </cell>
          <cell r="C180">
            <v>5</v>
          </cell>
          <cell r="D180">
            <v>0</v>
          </cell>
          <cell r="E180">
            <v>0</v>
          </cell>
          <cell r="G180">
            <v>4</v>
          </cell>
          <cell r="H180">
            <v>5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G181">
            <v>21</v>
          </cell>
          <cell r="H181">
            <v>5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B182">
            <v>8</v>
          </cell>
          <cell r="C182">
            <v>2</v>
          </cell>
          <cell r="D182">
            <v>0</v>
          </cell>
          <cell r="E182">
            <v>0</v>
          </cell>
          <cell r="G182">
            <v>1</v>
          </cell>
          <cell r="H182">
            <v>2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B184">
            <v>10</v>
          </cell>
          <cell r="C184">
            <v>13</v>
          </cell>
          <cell r="D184">
            <v>0</v>
          </cell>
          <cell r="E184">
            <v>0</v>
          </cell>
          <cell r="G184">
            <v>12</v>
          </cell>
          <cell r="H184">
            <v>3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G185">
            <v>4</v>
          </cell>
          <cell r="H185">
            <v>2</v>
          </cell>
          <cell r="I185">
            <v>0</v>
          </cell>
          <cell r="J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3</v>
          </cell>
          <cell r="I189">
            <v>0</v>
          </cell>
          <cell r="J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G190">
            <v>2</v>
          </cell>
          <cell r="H190">
            <v>2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2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G192">
            <v>10</v>
          </cell>
          <cell r="H192">
            <v>11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6">
          <cell r="B196">
            <v>12</v>
          </cell>
          <cell r="C196">
            <v>0</v>
          </cell>
          <cell r="D196">
            <v>3</v>
          </cell>
          <cell r="E196">
            <v>0</v>
          </cell>
          <cell r="G196">
            <v>23</v>
          </cell>
          <cell r="H196">
            <v>2</v>
          </cell>
          <cell r="I196">
            <v>19</v>
          </cell>
          <cell r="J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2</v>
          </cell>
          <cell r="T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  <cell r="H198">
            <v>1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G199">
            <v>25</v>
          </cell>
          <cell r="H199">
            <v>4</v>
          </cell>
          <cell r="I199">
            <v>8</v>
          </cell>
          <cell r="J199">
            <v>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3">
          <cell r="B203">
            <v>7</v>
          </cell>
          <cell r="C203">
            <v>6</v>
          </cell>
          <cell r="D203">
            <v>0</v>
          </cell>
          <cell r="E203">
            <v>0</v>
          </cell>
          <cell r="G203">
            <v>3</v>
          </cell>
          <cell r="H203">
            <v>4</v>
          </cell>
          <cell r="I203">
            <v>1</v>
          </cell>
          <cell r="J203">
            <v>1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7">
          <cell r="B207">
            <v>17</v>
          </cell>
          <cell r="C207">
            <v>13</v>
          </cell>
          <cell r="D207">
            <v>2</v>
          </cell>
          <cell r="E207">
            <v>0</v>
          </cell>
          <cell r="G207">
            <v>41</v>
          </cell>
          <cell r="H207">
            <v>24</v>
          </cell>
          <cell r="I207">
            <v>1</v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B209">
            <v>1</v>
          </cell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B210">
            <v>7</v>
          </cell>
          <cell r="C210">
            <v>22</v>
          </cell>
          <cell r="D210">
            <v>0</v>
          </cell>
          <cell r="E210">
            <v>1</v>
          </cell>
          <cell r="G210">
            <v>12</v>
          </cell>
          <cell r="H210">
            <v>13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B211">
            <v>8</v>
          </cell>
          <cell r="C211">
            <v>16</v>
          </cell>
          <cell r="D211">
            <v>0</v>
          </cell>
          <cell r="E211">
            <v>0</v>
          </cell>
          <cell r="G211">
            <v>7</v>
          </cell>
          <cell r="H211">
            <v>36</v>
          </cell>
          <cell r="I211">
            <v>0</v>
          </cell>
          <cell r="J211">
            <v>1</v>
          </cell>
          <cell r="L211">
            <v>0</v>
          </cell>
          <cell r="M211">
            <v>0</v>
          </cell>
          <cell r="N211">
            <v>1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B212">
            <v>1</v>
          </cell>
          <cell r="C212">
            <v>0</v>
          </cell>
          <cell r="D212">
            <v>0</v>
          </cell>
          <cell r="E212">
            <v>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B213">
            <v>7</v>
          </cell>
          <cell r="C213">
            <v>11</v>
          </cell>
          <cell r="D213">
            <v>0</v>
          </cell>
          <cell r="E213">
            <v>0</v>
          </cell>
          <cell r="G213">
            <v>4</v>
          </cell>
          <cell r="H213">
            <v>12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B214">
            <v>9</v>
          </cell>
          <cell r="C214">
            <v>16</v>
          </cell>
          <cell r="D214">
            <v>0</v>
          </cell>
          <cell r="E214">
            <v>0</v>
          </cell>
          <cell r="G214">
            <v>8</v>
          </cell>
          <cell r="H214">
            <v>8</v>
          </cell>
          <cell r="I214">
            <v>0</v>
          </cell>
          <cell r="J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B215">
            <v>11</v>
          </cell>
          <cell r="C215">
            <v>30</v>
          </cell>
          <cell r="D215">
            <v>0</v>
          </cell>
          <cell r="E215">
            <v>0</v>
          </cell>
          <cell r="G215">
            <v>10</v>
          </cell>
          <cell r="H215">
            <v>24</v>
          </cell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B216">
            <v>4</v>
          </cell>
          <cell r="C216">
            <v>4</v>
          </cell>
          <cell r="D216">
            <v>1</v>
          </cell>
          <cell r="E216">
            <v>1</v>
          </cell>
          <cell r="G216">
            <v>8</v>
          </cell>
          <cell r="H216">
            <v>5</v>
          </cell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B217">
            <v>1</v>
          </cell>
          <cell r="C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G221">
            <v>3</v>
          </cell>
          <cell r="H221">
            <v>1</v>
          </cell>
          <cell r="I221">
            <v>3</v>
          </cell>
          <cell r="J221">
            <v>1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B222">
            <v>6</v>
          </cell>
          <cell r="C222">
            <v>1</v>
          </cell>
          <cell r="D222">
            <v>0</v>
          </cell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>
            <v>10</v>
          </cell>
          <cell r="M222">
            <v>0</v>
          </cell>
          <cell r="N222">
            <v>6</v>
          </cell>
          <cell r="O222">
            <v>3</v>
          </cell>
          <cell r="Q222">
            <v>0</v>
          </cell>
          <cell r="R222">
            <v>0</v>
          </cell>
          <cell r="S222">
            <v>1</v>
          </cell>
          <cell r="T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G223">
            <v>12</v>
          </cell>
          <cell r="H223">
            <v>4</v>
          </cell>
          <cell r="I223">
            <v>2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B225">
            <v>2</v>
          </cell>
          <cell r="C225">
            <v>0</v>
          </cell>
          <cell r="D225">
            <v>0</v>
          </cell>
          <cell r="E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G226">
            <v>21</v>
          </cell>
          <cell r="H226">
            <v>2</v>
          </cell>
          <cell r="I226">
            <v>17</v>
          </cell>
          <cell r="J226">
            <v>5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G227">
            <v>6</v>
          </cell>
          <cell r="H227">
            <v>4</v>
          </cell>
          <cell r="I227">
            <v>9</v>
          </cell>
          <cell r="J227">
            <v>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G229">
            <v>2</v>
          </cell>
          <cell r="H229">
            <v>2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G230">
            <v>3</v>
          </cell>
          <cell r="H230">
            <v>1</v>
          </cell>
          <cell r="I230">
            <v>1</v>
          </cell>
          <cell r="J230">
            <v>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G231">
            <v>9</v>
          </cell>
          <cell r="H231">
            <v>6</v>
          </cell>
          <cell r="I231">
            <v>7</v>
          </cell>
          <cell r="J231">
            <v>2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AA195"/>
  <sheetViews>
    <sheetView tabSelected="1" view="pageBreakPreview" topLeftCell="A109" zoomScale="145" zoomScaleNormal="125" zoomScaleSheetLayoutView="145" workbookViewId="0">
      <selection activeCell="A118" sqref="A118:XFD118"/>
    </sheetView>
  </sheetViews>
  <sheetFormatPr defaultColWidth="8.81640625" defaultRowHeight="10" x14ac:dyDescent="0.2"/>
  <cols>
    <col min="1" max="1" width="33" style="32" customWidth="1"/>
    <col min="2" max="5" width="5.453125" style="32" customWidth="1"/>
    <col min="6" max="6" width="1.54296875" style="32" customWidth="1"/>
    <col min="7" max="7" width="6.453125" style="32" customWidth="1"/>
    <col min="8" max="10" width="5.453125" style="32" customWidth="1"/>
    <col min="11" max="11" width="1.54296875" style="32" customWidth="1"/>
    <col min="12" max="15" width="5.453125" style="32" customWidth="1"/>
    <col min="16" max="16" width="1.54296875" style="32" customWidth="1"/>
    <col min="17" max="20" width="5.453125" style="32" customWidth="1"/>
    <col min="21" max="21" width="1.54296875" style="32" customWidth="1"/>
    <col min="22" max="26" width="5.453125" style="32" customWidth="1"/>
    <col min="27" max="16384" width="8.81640625" style="32"/>
  </cols>
  <sheetData>
    <row r="1" spans="1:27" s="27" customFormat="1" ht="17.5" x14ac:dyDescent="0.35">
      <c r="A1" s="52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7" s="27" customFormat="1" ht="14" x14ac:dyDescent="0.3">
      <c r="A2" s="54" t="s">
        <v>183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7" s="27" customFormat="1" ht="14" x14ac:dyDescent="0.3">
      <c r="A3" s="53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8"/>
    </row>
    <row r="4" spans="1:27" s="27" customFormat="1" ht="11.25" x14ac:dyDescent="0.2"/>
    <row r="5" spans="1:27" s="27" customFormat="1" ht="13" customHeight="1" x14ac:dyDescent="0.25">
      <c r="A5" s="47" t="s">
        <v>90</v>
      </c>
      <c r="B5" s="51" t="s">
        <v>73</v>
      </c>
      <c r="C5" s="51"/>
      <c r="D5" s="51"/>
      <c r="E5" s="51"/>
      <c r="F5" s="51"/>
      <c r="G5" s="51" t="s">
        <v>74</v>
      </c>
      <c r="H5" s="51"/>
      <c r="I5" s="51"/>
      <c r="J5" s="51"/>
      <c r="K5" s="47"/>
      <c r="L5" s="51" t="s">
        <v>89</v>
      </c>
      <c r="M5" s="51"/>
      <c r="N5" s="51"/>
      <c r="O5" s="51"/>
      <c r="P5" s="47"/>
      <c r="Q5" s="51" t="s">
        <v>126</v>
      </c>
      <c r="R5" s="51"/>
      <c r="S5" s="51"/>
      <c r="T5" s="51"/>
      <c r="U5" s="47"/>
      <c r="V5" s="50" t="s">
        <v>88</v>
      </c>
      <c r="W5" s="50"/>
      <c r="X5" s="50"/>
      <c r="Y5" s="50"/>
      <c r="Z5" s="17" t="s">
        <v>88</v>
      </c>
    </row>
    <row r="6" spans="1:27" s="27" customFormat="1" ht="10.5" x14ac:dyDescent="0.25">
      <c r="A6" s="8"/>
      <c r="B6" s="51" t="s">
        <v>0</v>
      </c>
      <c r="C6" s="51"/>
      <c r="D6" s="51" t="s">
        <v>1</v>
      </c>
      <c r="E6" s="51"/>
      <c r="F6" s="47"/>
      <c r="G6" s="51" t="s">
        <v>0</v>
      </c>
      <c r="H6" s="51"/>
      <c r="I6" s="51" t="s">
        <v>1</v>
      </c>
      <c r="J6" s="51"/>
      <c r="K6" s="47"/>
      <c r="L6" s="51" t="s">
        <v>0</v>
      </c>
      <c r="M6" s="51"/>
      <c r="N6" s="51" t="s">
        <v>1</v>
      </c>
      <c r="O6" s="51"/>
      <c r="P6" s="47"/>
      <c r="Q6" s="51" t="s">
        <v>0</v>
      </c>
      <c r="R6" s="51"/>
      <c r="S6" s="51" t="s">
        <v>1</v>
      </c>
      <c r="T6" s="51"/>
      <c r="U6" s="47"/>
      <c r="V6" s="50" t="s">
        <v>0</v>
      </c>
      <c r="W6" s="50"/>
      <c r="X6" s="50" t="s">
        <v>1</v>
      </c>
      <c r="Y6" s="50"/>
      <c r="Z6" s="17"/>
    </row>
    <row r="7" spans="1:27" s="27" customFormat="1" x14ac:dyDescent="0.2">
      <c r="A7" s="12"/>
      <c r="B7" s="13" t="s">
        <v>2</v>
      </c>
      <c r="C7" s="13" t="s">
        <v>3</v>
      </c>
      <c r="D7" s="13" t="s">
        <v>2</v>
      </c>
      <c r="E7" s="13" t="s">
        <v>3</v>
      </c>
      <c r="F7" s="13"/>
      <c r="G7" s="13" t="s">
        <v>2</v>
      </c>
      <c r="H7" s="13" t="s">
        <v>3</v>
      </c>
      <c r="I7" s="13" t="s">
        <v>2</v>
      </c>
      <c r="J7" s="13" t="s">
        <v>3</v>
      </c>
      <c r="K7" s="13"/>
      <c r="L7" s="13" t="s">
        <v>2</v>
      </c>
      <c r="M7" s="13" t="s">
        <v>3</v>
      </c>
      <c r="N7" s="13" t="s">
        <v>2</v>
      </c>
      <c r="O7" s="13" t="s">
        <v>3</v>
      </c>
      <c r="P7" s="13"/>
      <c r="Q7" s="13" t="s">
        <v>2</v>
      </c>
      <c r="R7" s="13" t="s">
        <v>3</v>
      </c>
      <c r="S7" s="13" t="s">
        <v>2</v>
      </c>
      <c r="T7" s="13" t="s">
        <v>3</v>
      </c>
      <c r="U7" s="13"/>
      <c r="V7" s="18" t="s">
        <v>2</v>
      </c>
      <c r="W7" s="18" t="s">
        <v>3</v>
      </c>
      <c r="X7" s="18" t="s">
        <v>2</v>
      </c>
      <c r="Y7" s="18" t="s">
        <v>3</v>
      </c>
      <c r="Z7" s="18" t="s">
        <v>91</v>
      </c>
    </row>
    <row r="8" spans="1:27" ht="10.4" customHeight="1" x14ac:dyDescent="0.2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5"/>
      <c r="X8" s="35"/>
      <c r="Y8" s="35"/>
      <c r="Z8" s="35"/>
    </row>
    <row r="9" spans="1:27" ht="10.4" customHeight="1" x14ac:dyDescent="0.25">
      <c r="A9" s="9" t="s">
        <v>151</v>
      </c>
      <c r="V9" s="37"/>
      <c r="W9" s="37"/>
      <c r="X9" s="37"/>
      <c r="Y9" s="37"/>
      <c r="Z9" s="37"/>
    </row>
    <row r="10" spans="1:27" ht="10.4" customHeight="1" x14ac:dyDescent="0.2">
      <c r="A10" s="8" t="s">
        <v>4</v>
      </c>
      <c r="B10" s="10">
        <v>0</v>
      </c>
      <c r="C10" s="10">
        <v>0</v>
      </c>
      <c r="D10" s="10">
        <v>0</v>
      </c>
      <c r="E10" s="10">
        <v>0</v>
      </c>
      <c r="F10" s="10"/>
      <c r="G10" s="10">
        <v>13</v>
      </c>
      <c r="H10" s="10">
        <v>15</v>
      </c>
      <c r="I10" s="10">
        <v>0</v>
      </c>
      <c r="J10" s="10">
        <v>0</v>
      </c>
      <c r="K10" s="10"/>
      <c r="L10" s="10">
        <v>0</v>
      </c>
      <c r="M10" s="10">
        <v>0</v>
      </c>
      <c r="N10" s="10">
        <v>0</v>
      </c>
      <c r="O10" s="10">
        <v>0</v>
      </c>
      <c r="P10" s="10"/>
      <c r="Q10" s="10">
        <v>0</v>
      </c>
      <c r="R10" s="10">
        <v>1</v>
      </c>
      <c r="S10" s="10">
        <v>0</v>
      </c>
      <c r="T10" s="10">
        <v>0</v>
      </c>
      <c r="U10" s="10"/>
      <c r="V10" s="15">
        <v>13</v>
      </c>
      <c r="W10" s="15">
        <v>16</v>
      </c>
      <c r="X10" s="15">
        <v>0</v>
      </c>
      <c r="Y10" s="15">
        <v>0</v>
      </c>
      <c r="Z10" s="15">
        <v>29</v>
      </c>
    </row>
    <row r="11" spans="1:27" ht="10.4" customHeight="1" x14ac:dyDescent="0.2">
      <c r="A11" s="8" t="s">
        <v>5</v>
      </c>
      <c r="B11" s="10">
        <v>7</v>
      </c>
      <c r="C11" s="10">
        <v>7</v>
      </c>
      <c r="D11" s="10">
        <v>0</v>
      </c>
      <c r="E11" s="10">
        <v>0</v>
      </c>
      <c r="F11" s="10"/>
      <c r="G11" s="10">
        <v>9</v>
      </c>
      <c r="H11" s="10">
        <v>9</v>
      </c>
      <c r="I11" s="10">
        <v>0</v>
      </c>
      <c r="J11" s="10">
        <v>0</v>
      </c>
      <c r="K11" s="10"/>
      <c r="L11" s="10">
        <v>0</v>
      </c>
      <c r="M11" s="10">
        <v>0</v>
      </c>
      <c r="N11" s="10">
        <v>0</v>
      </c>
      <c r="O11" s="10">
        <v>0</v>
      </c>
      <c r="P11" s="10"/>
      <c r="Q11" s="10">
        <v>0</v>
      </c>
      <c r="R11" s="10">
        <v>0</v>
      </c>
      <c r="S11" s="10">
        <v>0</v>
      </c>
      <c r="T11" s="10">
        <v>0</v>
      </c>
      <c r="U11" s="10"/>
      <c r="V11" s="15">
        <v>16</v>
      </c>
      <c r="W11" s="15">
        <v>16</v>
      </c>
      <c r="X11" s="15">
        <v>0</v>
      </c>
      <c r="Y11" s="15">
        <v>0</v>
      </c>
      <c r="Z11" s="15">
        <v>32</v>
      </c>
    </row>
    <row r="12" spans="1:27" ht="10.4" customHeight="1" x14ac:dyDescent="0.2">
      <c r="A12" s="8" t="s">
        <v>6</v>
      </c>
      <c r="B12" s="10">
        <v>11</v>
      </c>
      <c r="C12" s="10">
        <v>12</v>
      </c>
      <c r="D12" s="10">
        <v>0</v>
      </c>
      <c r="E12" s="10">
        <v>0</v>
      </c>
      <c r="F12" s="10"/>
      <c r="G12" s="10">
        <v>8</v>
      </c>
      <c r="H12" s="10">
        <v>13</v>
      </c>
      <c r="I12" s="10">
        <v>1</v>
      </c>
      <c r="J12" s="10">
        <v>1</v>
      </c>
      <c r="K12" s="10"/>
      <c r="L12" s="10">
        <v>0</v>
      </c>
      <c r="M12" s="10">
        <v>0</v>
      </c>
      <c r="N12" s="10">
        <v>0</v>
      </c>
      <c r="O12" s="10">
        <v>0</v>
      </c>
      <c r="P12" s="10"/>
      <c r="Q12" s="10">
        <v>0</v>
      </c>
      <c r="R12" s="10">
        <v>0</v>
      </c>
      <c r="S12" s="10">
        <v>0</v>
      </c>
      <c r="T12" s="10">
        <v>2</v>
      </c>
      <c r="U12" s="10"/>
      <c r="V12" s="15">
        <v>19</v>
      </c>
      <c r="W12" s="15">
        <v>25</v>
      </c>
      <c r="X12" s="15">
        <v>1</v>
      </c>
      <c r="Y12" s="15">
        <v>3</v>
      </c>
      <c r="Z12" s="15">
        <v>48</v>
      </c>
    </row>
    <row r="13" spans="1:27" ht="10.4" customHeight="1" x14ac:dyDescent="0.2">
      <c r="A13" s="8" t="s">
        <v>7</v>
      </c>
      <c r="B13" s="10">
        <v>3</v>
      </c>
      <c r="C13" s="10">
        <v>1</v>
      </c>
      <c r="D13" s="10">
        <v>0</v>
      </c>
      <c r="E13" s="10">
        <v>0</v>
      </c>
      <c r="F13" s="10"/>
      <c r="G13" s="10">
        <v>1</v>
      </c>
      <c r="H13" s="10">
        <v>7</v>
      </c>
      <c r="I13" s="10">
        <v>0</v>
      </c>
      <c r="J13" s="10">
        <v>0</v>
      </c>
      <c r="K13" s="10"/>
      <c r="L13" s="10">
        <v>0</v>
      </c>
      <c r="M13" s="10">
        <v>0</v>
      </c>
      <c r="N13" s="10">
        <v>0</v>
      </c>
      <c r="O13" s="10">
        <v>0</v>
      </c>
      <c r="P13" s="10"/>
      <c r="Q13" s="10">
        <v>0</v>
      </c>
      <c r="R13" s="10">
        <v>0</v>
      </c>
      <c r="S13" s="10">
        <v>0</v>
      </c>
      <c r="T13" s="10">
        <v>0</v>
      </c>
      <c r="U13" s="10"/>
      <c r="V13" s="15">
        <v>4</v>
      </c>
      <c r="W13" s="15">
        <v>8</v>
      </c>
      <c r="X13" s="15">
        <v>0</v>
      </c>
      <c r="Y13" s="15">
        <v>0</v>
      </c>
      <c r="Z13" s="15">
        <v>12</v>
      </c>
    </row>
    <row r="14" spans="1:27" ht="10" customHeight="1" x14ac:dyDescent="0.2">
      <c r="A14" s="8" t="s">
        <v>8</v>
      </c>
      <c r="B14" s="10">
        <v>4</v>
      </c>
      <c r="C14" s="10">
        <v>3</v>
      </c>
      <c r="D14" s="10">
        <v>0</v>
      </c>
      <c r="E14" s="10">
        <v>0</v>
      </c>
      <c r="F14" s="10"/>
      <c r="G14" s="10">
        <v>10</v>
      </c>
      <c r="H14" s="10">
        <v>3</v>
      </c>
      <c r="I14" s="10">
        <v>1</v>
      </c>
      <c r="J14" s="10">
        <v>0</v>
      </c>
      <c r="K14" s="10"/>
      <c r="L14" s="10">
        <v>0</v>
      </c>
      <c r="M14" s="10">
        <v>0</v>
      </c>
      <c r="N14" s="10">
        <v>0</v>
      </c>
      <c r="O14" s="10">
        <v>0</v>
      </c>
      <c r="P14" s="10"/>
      <c r="Q14" s="10">
        <v>0</v>
      </c>
      <c r="R14" s="10">
        <v>0</v>
      </c>
      <c r="S14" s="10">
        <v>0</v>
      </c>
      <c r="T14" s="10">
        <v>0</v>
      </c>
      <c r="U14" s="10"/>
      <c r="V14" s="15">
        <v>14</v>
      </c>
      <c r="W14" s="15">
        <v>6</v>
      </c>
      <c r="X14" s="15">
        <v>1</v>
      </c>
      <c r="Y14" s="15">
        <v>0</v>
      </c>
      <c r="Z14" s="15">
        <v>21</v>
      </c>
    </row>
    <row r="15" spans="1:27" ht="10.4" customHeight="1" x14ac:dyDescent="0.2">
      <c r="A15" s="8" t="s">
        <v>46</v>
      </c>
      <c r="B15" s="10">
        <v>16</v>
      </c>
      <c r="C15" s="10">
        <v>7</v>
      </c>
      <c r="D15" s="10">
        <v>0</v>
      </c>
      <c r="E15" s="10">
        <v>0</v>
      </c>
      <c r="F15" s="10"/>
      <c r="G15" s="10">
        <v>32</v>
      </c>
      <c r="H15" s="10">
        <v>6</v>
      </c>
      <c r="I15" s="10">
        <v>0</v>
      </c>
      <c r="J15" s="10">
        <v>0</v>
      </c>
      <c r="K15" s="10"/>
      <c r="L15" s="10">
        <v>0</v>
      </c>
      <c r="M15" s="10">
        <v>0</v>
      </c>
      <c r="N15" s="10">
        <v>0</v>
      </c>
      <c r="O15" s="10">
        <v>0</v>
      </c>
      <c r="P15" s="10"/>
      <c r="Q15" s="10">
        <v>0</v>
      </c>
      <c r="R15" s="10">
        <v>0</v>
      </c>
      <c r="S15" s="10">
        <v>0</v>
      </c>
      <c r="T15" s="10">
        <v>0</v>
      </c>
      <c r="U15" s="10"/>
      <c r="V15" s="15">
        <v>48</v>
      </c>
      <c r="W15" s="15">
        <v>13</v>
      </c>
      <c r="X15" s="15">
        <v>0</v>
      </c>
      <c r="Y15" s="15">
        <v>0</v>
      </c>
      <c r="Z15" s="15">
        <v>61</v>
      </c>
    </row>
    <row r="16" spans="1:27" ht="10.4" customHeight="1" x14ac:dyDescent="0.2">
      <c r="A16" s="8" t="s">
        <v>9</v>
      </c>
      <c r="B16" s="10">
        <v>10</v>
      </c>
      <c r="C16" s="10">
        <v>11</v>
      </c>
      <c r="D16" s="10">
        <v>0</v>
      </c>
      <c r="E16" s="10">
        <v>2</v>
      </c>
      <c r="F16" s="10"/>
      <c r="G16" s="10">
        <v>16</v>
      </c>
      <c r="H16" s="10">
        <v>8</v>
      </c>
      <c r="I16" s="10">
        <v>2</v>
      </c>
      <c r="J16" s="10">
        <v>4</v>
      </c>
      <c r="K16" s="10"/>
      <c r="L16" s="10">
        <v>0</v>
      </c>
      <c r="M16" s="10">
        <v>0</v>
      </c>
      <c r="N16" s="10">
        <v>0</v>
      </c>
      <c r="O16" s="10">
        <v>0</v>
      </c>
      <c r="P16" s="10"/>
      <c r="Q16" s="10">
        <v>0</v>
      </c>
      <c r="R16" s="10">
        <v>0</v>
      </c>
      <c r="S16" s="10">
        <v>0</v>
      </c>
      <c r="T16" s="10">
        <v>0</v>
      </c>
      <c r="U16" s="10"/>
      <c r="V16" s="15">
        <v>26</v>
      </c>
      <c r="W16" s="15">
        <v>19</v>
      </c>
      <c r="X16" s="15">
        <v>2</v>
      </c>
      <c r="Y16" s="15">
        <v>6</v>
      </c>
      <c r="Z16" s="15">
        <v>53</v>
      </c>
    </row>
    <row r="17" spans="1:27" x14ac:dyDescent="0.2">
      <c r="A17" s="8" t="s">
        <v>10</v>
      </c>
      <c r="B17" s="10">
        <v>5</v>
      </c>
      <c r="C17" s="10">
        <v>9</v>
      </c>
      <c r="D17" s="10">
        <v>0</v>
      </c>
      <c r="E17" s="10">
        <v>0</v>
      </c>
      <c r="F17" s="10"/>
      <c r="G17" s="10">
        <v>7</v>
      </c>
      <c r="H17" s="10">
        <v>5</v>
      </c>
      <c r="I17" s="10">
        <v>2</v>
      </c>
      <c r="J17" s="10">
        <v>0</v>
      </c>
      <c r="K17" s="10"/>
      <c r="L17" s="10">
        <v>0</v>
      </c>
      <c r="M17" s="10">
        <v>0</v>
      </c>
      <c r="N17" s="10">
        <v>0</v>
      </c>
      <c r="O17" s="10">
        <v>0</v>
      </c>
      <c r="P17" s="10"/>
      <c r="Q17" s="10">
        <v>0</v>
      </c>
      <c r="R17" s="10">
        <v>0</v>
      </c>
      <c r="S17" s="10">
        <v>0</v>
      </c>
      <c r="T17" s="10">
        <v>0</v>
      </c>
      <c r="U17" s="10"/>
      <c r="V17" s="15">
        <v>12</v>
      </c>
      <c r="W17" s="15">
        <v>14</v>
      </c>
      <c r="X17" s="15">
        <v>2</v>
      </c>
      <c r="Y17" s="15">
        <v>0</v>
      </c>
      <c r="Z17" s="15">
        <v>28</v>
      </c>
    </row>
    <row r="18" spans="1:27" ht="12" x14ac:dyDescent="0.2">
      <c r="A18" s="8" t="s">
        <v>127</v>
      </c>
      <c r="B18" s="10">
        <v>0</v>
      </c>
      <c r="C18" s="10">
        <v>0</v>
      </c>
      <c r="D18" s="10">
        <v>0</v>
      </c>
      <c r="E18" s="10">
        <v>0</v>
      </c>
      <c r="F18" s="10"/>
      <c r="G18" s="10">
        <v>1</v>
      </c>
      <c r="H18" s="10">
        <v>0</v>
      </c>
      <c r="I18" s="10">
        <v>0</v>
      </c>
      <c r="J18" s="10">
        <v>1</v>
      </c>
      <c r="K18" s="10"/>
      <c r="L18" s="10">
        <v>0</v>
      </c>
      <c r="M18" s="10">
        <v>0</v>
      </c>
      <c r="N18" s="10">
        <v>0</v>
      </c>
      <c r="O18" s="10">
        <v>0</v>
      </c>
      <c r="P18" s="10"/>
      <c r="Q18" s="10">
        <v>0</v>
      </c>
      <c r="R18" s="10">
        <v>0</v>
      </c>
      <c r="S18" s="10">
        <v>0</v>
      </c>
      <c r="T18" s="10">
        <v>0</v>
      </c>
      <c r="U18" s="10"/>
      <c r="V18" s="15">
        <v>1</v>
      </c>
      <c r="W18" s="15">
        <v>0</v>
      </c>
      <c r="X18" s="15">
        <v>0</v>
      </c>
      <c r="Y18" s="15">
        <v>1</v>
      </c>
      <c r="Z18" s="15">
        <v>2</v>
      </c>
    </row>
    <row r="19" spans="1:27" s="42" customFormat="1" ht="10.4" customHeight="1" x14ac:dyDescent="0.25">
      <c r="A19" s="9" t="s">
        <v>75</v>
      </c>
      <c r="B19" s="11">
        <v>56</v>
      </c>
      <c r="C19" s="11">
        <v>50</v>
      </c>
      <c r="D19" s="11">
        <v>0</v>
      </c>
      <c r="E19" s="11">
        <v>2</v>
      </c>
      <c r="F19" s="11"/>
      <c r="G19" s="11">
        <v>97</v>
      </c>
      <c r="H19" s="11">
        <v>66</v>
      </c>
      <c r="I19" s="11">
        <v>6</v>
      </c>
      <c r="J19" s="11">
        <v>6</v>
      </c>
      <c r="K19" s="11"/>
      <c r="L19" s="11">
        <v>0</v>
      </c>
      <c r="M19" s="11">
        <v>0</v>
      </c>
      <c r="N19" s="11">
        <v>0</v>
      </c>
      <c r="O19" s="11">
        <v>0</v>
      </c>
      <c r="P19" s="11"/>
      <c r="Q19" s="11">
        <v>0</v>
      </c>
      <c r="R19" s="11">
        <v>1</v>
      </c>
      <c r="S19" s="11">
        <v>0</v>
      </c>
      <c r="T19" s="11">
        <v>2</v>
      </c>
      <c r="U19" s="11"/>
      <c r="V19" s="16">
        <v>153</v>
      </c>
      <c r="W19" s="16">
        <v>117</v>
      </c>
      <c r="X19" s="16">
        <v>6</v>
      </c>
      <c r="Y19" s="16">
        <v>10</v>
      </c>
      <c r="Z19" s="16">
        <v>286</v>
      </c>
      <c r="AA19" s="32"/>
    </row>
    <row r="20" spans="1:27" s="42" customFormat="1" ht="10.4" customHeight="1" x14ac:dyDescent="0.2">
      <c r="A20" s="3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32"/>
    </row>
    <row r="21" spans="1:27" ht="10.4" customHeight="1" x14ac:dyDescent="0.25">
      <c r="A21" s="9" t="s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39"/>
    </row>
    <row r="22" spans="1:27" ht="10.4" customHeight="1" x14ac:dyDescent="0.2">
      <c r="A22" s="8" t="s">
        <v>11</v>
      </c>
      <c r="B22" s="10">
        <v>0</v>
      </c>
      <c r="C22" s="10">
        <v>0</v>
      </c>
      <c r="D22" s="10">
        <v>0</v>
      </c>
      <c r="E22" s="10">
        <v>0</v>
      </c>
      <c r="F22" s="10"/>
      <c r="G22" s="10">
        <v>17</v>
      </c>
      <c r="H22" s="10">
        <v>30</v>
      </c>
      <c r="I22" s="10">
        <v>0</v>
      </c>
      <c r="J22" s="10">
        <v>0</v>
      </c>
      <c r="K22" s="10"/>
      <c r="L22" s="10">
        <v>0</v>
      </c>
      <c r="M22" s="10">
        <v>0</v>
      </c>
      <c r="N22" s="10">
        <v>0</v>
      </c>
      <c r="O22" s="10">
        <v>0</v>
      </c>
      <c r="P22" s="10"/>
      <c r="Q22" s="10">
        <v>0</v>
      </c>
      <c r="R22" s="10">
        <v>0</v>
      </c>
      <c r="S22" s="10">
        <v>0</v>
      </c>
      <c r="T22" s="10">
        <v>0</v>
      </c>
      <c r="U22" s="10"/>
      <c r="V22" s="15">
        <v>17</v>
      </c>
      <c r="W22" s="15">
        <v>30</v>
      </c>
      <c r="X22" s="15">
        <v>0</v>
      </c>
      <c r="Y22" s="15">
        <v>0</v>
      </c>
      <c r="Z22" s="15">
        <v>47</v>
      </c>
    </row>
    <row r="23" spans="1:27" ht="10.4" customHeight="1" x14ac:dyDescent="0.2">
      <c r="A23" s="8" t="s">
        <v>12</v>
      </c>
      <c r="B23" s="10">
        <v>0</v>
      </c>
      <c r="C23" s="10">
        <v>0</v>
      </c>
      <c r="D23" s="10">
        <v>0</v>
      </c>
      <c r="E23" s="10">
        <v>0</v>
      </c>
      <c r="F23" s="10"/>
      <c r="G23" s="10">
        <v>22</v>
      </c>
      <c r="H23" s="10">
        <v>27</v>
      </c>
      <c r="I23" s="10">
        <v>0</v>
      </c>
      <c r="J23" s="10">
        <v>2</v>
      </c>
      <c r="K23" s="10"/>
      <c r="L23" s="10">
        <v>0</v>
      </c>
      <c r="M23" s="10">
        <v>0</v>
      </c>
      <c r="N23" s="10">
        <v>0</v>
      </c>
      <c r="O23" s="10">
        <v>0</v>
      </c>
      <c r="P23" s="10"/>
      <c r="Q23" s="10">
        <v>0</v>
      </c>
      <c r="R23" s="10">
        <v>0</v>
      </c>
      <c r="S23" s="10">
        <v>1</v>
      </c>
      <c r="T23" s="10">
        <v>1</v>
      </c>
      <c r="U23" s="10"/>
      <c r="V23" s="15">
        <v>22</v>
      </c>
      <c r="W23" s="15">
        <v>27</v>
      </c>
      <c r="X23" s="15">
        <v>1</v>
      </c>
      <c r="Y23" s="15">
        <v>3</v>
      </c>
      <c r="Z23" s="15">
        <v>53</v>
      </c>
    </row>
    <row r="24" spans="1:27" ht="10.4" customHeight="1" x14ac:dyDescent="0.2">
      <c r="A24" s="23" t="s">
        <v>104</v>
      </c>
      <c r="B24" s="10">
        <v>1</v>
      </c>
      <c r="C24" s="10">
        <v>0</v>
      </c>
      <c r="D24" s="10">
        <v>0</v>
      </c>
      <c r="E24" s="10">
        <v>0</v>
      </c>
      <c r="F24" s="10"/>
      <c r="G24" s="10">
        <v>0</v>
      </c>
      <c r="H24" s="10">
        <v>0</v>
      </c>
      <c r="I24" s="10">
        <v>0</v>
      </c>
      <c r="J24" s="10">
        <v>0</v>
      </c>
      <c r="K24" s="10"/>
      <c r="L24" s="10">
        <v>0</v>
      </c>
      <c r="M24" s="10">
        <v>0</v>
      </c>
      <c r="N24" s="10">
        <v>0</v>
      </c>
      <c r="O24" s="10">
        <v>0</v>
      </c>
      <c r="P24" s="10"/>
      <c r="Q24" s="10">
        <v>0</v>
      </c>
      <c r="R24" s="10">
        <v>0</v>
      </c>
      <c r="S24" s="10">
        <v>0</v>
      </c>
      <c r="T24" s="10">
        <v>0</v>
      </c>
      <c r="U24" s="10"/>
      <c r="V24" s="15">
        <v>1</v>
      </c>
      <c r="W24" s="15">
        <v>0</v>
      </c>
      <c r="X24" s="15">
        <v>0</v>
      </c>
      <c r="Y24" s="15">
        <v>0</v>
      </c>
      <c r="Z24" s="15">
        <v>1</v>
      </c>
    </row>
    <row r="25" spans="1:27" ht="10.4" customHeight="1" x14ac:dyDescent="0.2">
      <c r="A25" s="8" t="s">
        <v>13</v>
      </c>
      <c r="B25" s="10">
        <v>0</v>
      </c>
      <c r="C25" s="10">
        <v>0</v>
      </c>
      <c r="D25" s="10">
        <v>0</v>
      </c>
      <c r="E25" s="10">
        <v>0</v>
      </c>
      <c r="F25" s="10"/>
      <c r="G25" s="10">
        <v>29</v>
      </c>
      <c r="H25" s="10">
        <v>6</v>
      </c>
      <c r="I25" s="10">
        <v>1</v>
      </c>
      <c r="J25" s="10">
        <v>0</v>
      </c>
      <c r="K25" s="10"/>
      <c r="L25" s="10">
        <v>1</v>
      </c>
      <c r="M25" s="10">
        <v>0</v>
      </c>
      <c r="N25" s="10">
        <v>0</v>
      </c>
      <c r="O25" s="10">
        <v>0</v>
      </c>
      <c r="P25" s="10"/>
      <c r="Q25" s="10">
        <v>0</v>
      </c>
      <c r="R25" s="10">
        <v>0</v>
      </c>
      <c r="S25" s="10">
        <v>0</v>
      </c>
      <c r="T25" s="10">
        <v>0</v>
      </c>
      <c r="U25" s="10"/>
      <c r="V25" s="15">
        <v>30</v>
      </c>
      <c r="W25" s="15">
        <v>6</v>
      </c>
      <c r="X25" s="15">
        <v>1</v>
      </c>
      <c r="Y25" s="15">
        <v>0</v>
      </c>
      <c r="Z25" s="15">
        <v>37</v>
      </c>
    </row>
    <row r="26" spans="1:27" ht="10.4" customHeight="1" x14ac:dyDescent="0.2">
      <c r="A26" s="8" t="s">
        <v>14</v>
      </c>
      <c r="B26" s="10">
        <v>0</v>
      </c>
      <c r="C26" s="10">
        <v>0</v>
      </c>
      <c r="D26" s="10">
        <v>0</v>
      </c>
      <c r="E26" s="10">
        <v>0</v>
      </c>
      <c r="F26" s="10"/>
      <c r="G26" s="10">
        <v>28</v>
      </c>
      <c r="H26" s="10">
        <v>22</v>
      </c>
      <c r="I26" s="10">
        <v>0</v>
      </c>
      <c r="J26" s="10">
        <v>1</v>
      </c>
      <c r="K26" s="10"/>
      <c r="L26" s="10">
        <v>0</v>
      </c>
      <c r="M26" s="10">
        <v>0</v>
      </c>
      <c r="N26" s="10">
        <v>0</v>
      </c>
      <c r="O26" s="10">
        <v>0</v>
      </c>
      <c r="P26" s="10"/>
      <c r="Q26" s="10">
        <v>1</v>
      </c>
      <c r="R26" s="10">
        <v>2</v>
      </c>
      <c r="S26" s="10">
        <v>0</v>
      </c>
      <c r="T26" s="10">
        <v>0</v>
      </c>
      <c r="U26" s="10"/>
      <c r="V26" s="15">
        <v>29</v>
      </c>
      <c r="W26" s="15">
        <v>24</v>
      </c>
      <c r="X26" s="15">
        <v>0</v>
      </c>
      <c r="Y26" s="15">
        <v>1</v>
      </c>
      <c r="Z26" s="15">
        <v>54</v>
      </c>
    </row>
    <row r="27" spans="1:27" s="42" customFormat="1" ht="10.4" customHeight="1" x14ac:dyDescent="0.25">
      <c r="A27" s="9" t="s">
        <v>75</v>
      </c>
      <c r="B27" s="11">
        <v>1</v>
      </c>
      <c r="C27" s="11">
        <v>0</v>
      </c>
      <c r="D27" s="11">
        <v>0</v>
      </c>
      <c r="E27" s="11">
        <v>0</v>
      </c>
      <c r="F27" s="11"/>
      <c r="G27" s="11">
        <v>96</v>
      </c>
      <c r="H27" s="11">
        <v>85</v>
      </c>
      <c r="I27" s="11">
        <v>1</v>
      </c>
      <c r="J27" s="11">
        <v>3</v>
      </c>
      <c r="K27" s="11"/>
      <c r="L27" s="11">
        <v>1</v>
      </c>
      <c r="M27" s="11">
        <v>0</v>
      </c>
      <c r="N27" s="11">
        <v>0</v>
      </c>
      <c r="O27" s="11">
        <v>0</v>
      </c>
      <c r="P27" s="11"/>
      <c r="Q27" s="11">
        <v>1</v>
      </c>
      <c r="R27" s="11">
        <v>2</v>
      </c>
      <c r="S27" s="11">
        <v>1</v>
      </c>
      <c r="T27" s="11">
        <v>1</v>
      </c>
      <c r="U27" s="11"/>
      <c r="V27" s="16">
        <v>99</v>
      </c>
      <c r="W27" s="16">
        <v>87</v>
      </c>
      <c r="X27" s="16">
        <v>2</v>
      </c>
      <c r="Y27" s="16">
        <v>4</v>
      </c>
      <c r="Z27" s="16">
        <v>192</v>
      </c>
      <c r="AA27" s="32"/>
    </row>
    <row r="28" spans="1:27" s="42" customFormat="1" ht="10.4" customHeight="1" x14ac:dyDescent="0.2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  <c r="W28" s="41"/>
      <c r="X28" s="41"/>
      <c r="Y28" s="41"/>
      <c r="Z28" s="41"/>
      <c r="AA28" s="32"/>
    </row>
    <row r="29" spans="1:27" s="42" customFormat="1" ht="10.4" customHeight="1" x14ac:dyDescent="0.25">
      <c r="A29" s="9" t="s">
        <v>103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1"/>
      <c r="X29" s="41"/>
      <c r="Y29" s="41"/>
      <c r="Z29" s="41"/>
      <c r="AA29" s="32"/>
    </row>
    <row r="30" spans="1:27" s="42" customFormat="1" ht="10.4" customHeight="1" x14ac:dyDescent="0.25">
      <c r="A30" s="23" t="s">
        <v>102</v>
      </c>
      <c r="B30" s="10">
        <f>'[1]Data Cleaning'!B23</f>
        <v>0</v>
      </c>
      <c r="C30" s="10">
        <f>'[1]Data Cleaning'!C23</f>
        <v>0</v>
      </c>
      <c r="D30" s="10">
        <f>'[1]Data Cleaning'!D23</f>
        <v>0</v>
      </c>
      <c r="E30" s="10">
        <f>'[1]Data Cleaning'!E23</f>
        <v>0</v>
      </c>
      <c r="F30" s="11"/>
      <c r="G30" s="10">
        <f>'[1]Data Cleaning'!G23</f>
        <v>6</v>
      </c>
      <c r="H30" s="10">
        <f>'[1]Data Cleaning'!H23</f>
        <v>3</v>
      </c>
      <c r="I30" s="10">
        <f>'[1]Data Cleaning'!I23</f>
        <v>0</v>
      </c>
      <c r="J30" s="10">
        <f>'[1]Data Cleaning'!J23</f>
        <v>0</v>
      </c>
      <c r="K30" s="11"/>
      <c r="L30" s="10">
        <f>'[1]Data Cleaning'!L23</f>
        <v>0</v>
      </c>
      <c r="M30" s="10">
        <f>'[1]Data Cleaning'!M23</f>
        <v>0</v>
      </c>
      <c r="N30" s="10">
        <f>'[1]Data Cleaning'!N23</f>
        <v>0</v>
      </c>
      <c r="O30" s="10">
        <f>'[1]Data Cleaning'!O23</f>
        <v>0</v>
      </c>
      <c r="P30" s="11"/>
      <c r="Q30" s="10">
        <f>'[1]Data Cleaning'!Q23</f>
        <v>0</v>
      </c>
      <c r="R30" s="10">
        <f>'[1]Data Cleaning'!R23</f>
        <v>0</v>
      </c>
      <c r="S30" s="10">
        <f>'[1]Data Cleaning'!S23</f>
        <v>0</v>
      </c>
      <c r="T30" s="10">
        <f>'[1]Data Cleaning'!T23</f>
        <v>0</v>
      </c>
      <c r="U30" s="11"/>
      <c r="V30" s="15">
        <f t="shared" ref="V30:Y31" si="0">B30+G30+L30+Q30</f>
        <v>6</v>
      </c>
      <c r="W30" s="15">
        <f t="shared" si="0"/>
        <v>3</v>
      </c>
      <c r="X30" s="15">
        <f t="shared" si="0"/>
        <v>0</v>
      </c>
      <c r="Y30" s="15">
        <f t="shared" si="0"/>
        <v>0</v>
      </c>
      <c r="Z30" s="15">
        <f>SUM(B30:T30)</f>
        <v>9</v>
      </c>
      <c r="AA30" s="32"/>
    </row>
    <row r="31" spans="1:27" s="42" customFormat="1" ht="10.4" customHeight="1" x14ac:dyDescent="0.25">
      <c r="A31" s="9" t="s">
        <v>75</v>
      </c>
      <c r="B31" s="11">
        <f>SUM(B30:B30)</f>
        <v>0</v>
      </c>
      <c r="C31" s="11">
        <f>SUM(C30:C30)</f>
        <v>0</v>
      </c>
      <c r="D31" s="11">
        <f>SUM(D30:D30)</f>
        <v>0</v>
      </c>
      <c r="E31" s="11">
        <f>SUM(E30:E30)</f>
        <v>0</v>
      </c>
      <c r="F31" s="11"/>
      <c r="G31" s="11">
        <f>SUM(G30:G30)</f>
        <v>6</v>
      </c>
      <c r="H31" s="11">
        <f>SUM(H30:H30)</f>
        <v>3</v>
      </c>
      <c r="I31" s="11">
        <f>SUM(I30:I30)</f>
        <v>0</v>
      </c>
      <c r="J31" s="11">
        <f>SUM(J30:J30)</f>
        <v>0</v>
      </c>
      <c r="K31" s="11"/>
      <c r="L31" s="11">
        <f>SUM(L30:L30)</f>
        <v>0</v>
      </c>
      <c r="M31" s="11">
        <f>SUM(M30:M30)</f>
        <v>0</v>
      </c>
      <c r="N31" s="11">
        <f>SUM(N30:N30)</f>
        <v>0</v>
      </c>
      <c r="O31" s="11">
        <f>SUM(O30:O30)</f>
        <v>0</v>
      </c>
      <c r="P31" s="11"/>
      <c r="Q31" s="11">
        <f>SUM(Q30:Q30)</f>
        <v>0</v>
      </c>
      <c r="R31" s="11">
        <f>SUM(R30:R30)</f>
        <v>0</v>
      </c>
      <c r="S31" s="11">
        <f>SUM(S30:S30)</f>
        <v>0</v>
      </c>
      <c r="T31" s="11">
        <f>SUM(T30:T30)</f>
        <v>0</v>
      </c>
      <c r="U31" s="11"/>
      <c r="V31" s="16">
        <f t="shared" si="0"/>
        <v>6</v>
      </c>
      <c r="W31" s="16">
        <f t="shared" si="0"/>
        <v>3</v>
      </c>
      <c r="X31" s="16">
        <f t="shared" si="0"/>
        <v>0</v>
      </c>
      <c r="Y31" s="16">
        <f t="shared" si="0"/>
        <v>0</v>
      </c>
      <c r="Z31" s="16">
        <f>SUM(B31:T31)</f>
        <v>9</v>
      </c>
      <c r="AA31" s="32"/>
    </row>
    <row r="32" spans="1:27" s="42" customFormat="1" ht="10.4" customHeight="1" x14ac:dyDescent="0.2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41"/>
      <c r="X32" s="41"/>
      <c r="Y32" s="41"/>
      <c r="Z32" s="41"/>
      <c r="AA32" s="32"/>
    </row>
    <row r="33" spans="1:27" ht="11.5" customHeight="1" x14ac:dyDescent="0.25">
      <c r="A33" s="9" t="s">
        <v>128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39"/>
      <c r="Z33" s="39"/>
    </row>
    <row r="34" spans="1:27" ht="10.4" customHeight="1" x14ac:dyDescent="0.2">
      <c r="A34" s="8" t="s">
        <v>15</v>
      </c>
      <c r="B34" s="10">
        <f>'[1]Data Cleaning'!B35+'[1]Data Cleaning'!B36</f>
        <v>13</v>
      </c>
      <c r="C34" s="10">
        <f>'[1]Data Cleaning'!C35+'[1]Data Cleaning'!C36</f>
        <v>7</v>
      </c>
      <c r="D34" s="10">
        <f>'[1]Data Cleaning'!D35+'[1]Data Cleaning'!D36</f>
        <v>0</v>
      </c>
      <c r="E34" s="10">
        <f>'[1]Data Cleaning'!E35+'[1]Data Cleaning'!E36</f>
        <v>0</v>
      </c>
      <c r="F34" s="10"/>
      <c r="G34" s="10">
        <f>'[1]Data Cleaning'!G35+'[1]Data Cleaning'!G36</f>
        <v>13</v>
      </c>
      <c r="H34" s="10">
        <f>'[1]Data Cleaning'!H35+'[1]Data Cleaning'!H36</f>
        <v>4</v>
      </c>
      <c r="I34" s="10">
        <f>'[1]Data Cleaning'!I35+'[1]Data Cleaning'!I36</f>
        <v>0</v>
      </c>
      <c r="J34" s="10">
        <f>'[1]Data Cleaning'!J35+'[1]Data Cleaning'!J36</f>
        <v>2</v>
      </c>
      <c r="K34" s="10"/>
      <c r="L34" s="10">
        <f>'[1]Data Cleaning'!L35+'[1]Data Cleaning'!L36</f>
        <v>0</v>
      </c>
      <c r="M34" s="10">
        <f>'[1]Data Cleaning'!M35+'[1]Data Cleaning'!M36</f>
        <v>0</v>
      </c>
      <c r="N34" s="10">
        <f>'[1]Data Cleaning'!N35+'[1]Data Cleaning'!N36</f>
        <v>0</v>
      </c>
      <c r="O34" s="10">
        <f>'[1]Data Cleaning'!O35+'[1]Data Cleaning'!O36</f>
        <v>0</v>
      </c>
      <c r="P34" s="10"/>
      <c r="Q34" s="10">
        <f>'[1]Data Cleaning'!Q35+'[1]Data Cleaning'!Q36</f>
        <v>0</v>
      </c>
      <c r="R34" s="10">
        <f>'[1]Data Cleaning'!R35+'[1]Data Cleaning'!R36</f>
        <v>0</v>
      </c>
      <c r="S34" s="10">
        <f>'[1]Data Cleaning'!S35+'[1]Data Cleaning'!S36</f>
        <v>0</v>
      </c>
      <c r="T34" s="10">
        <f>'[1]Data Cleaning'!T35+'[1]Data Cleaning'!T36</f>
        <v>0</v>
      </c>
      <c r="U34" s="10"/>
      <c r="V34" s="15">
        <f t="shared" ref="V34:Y51" si="1">B34+G34+L34+Q34</f>
        <v>26</v>
      </c>
      <c r="W34" s="15">
        <f t="shared" si="1"/>
        <v>11</v>
      </c>
      <c r="X34" s="15">
        <f t="shared" si="1"/>
        <v>0</v>
      </c>
      <c r="Y34" s="15">
        <f t="shared" si="1"/>
        <v>2</v>
      </c>
      <c r="Z34" s="15">
        <f t="shared" ref="Z34:Z52" si="2">SUM(B34:T34)</f>
        <v>39</v>
      </c>
    </row>
    <row r="35" spans="1:27" ht="10.4" customHeight="1" x14ac:dyDescent="0.2">
      <c r="A35" s="8" t="s">
        <v>112</v>
      </c>
      <c r="B35" s="10">
        <f>'[1]Data Cleaning'!B37</f>
        <v>0</v>
      </c>
      <c r="C35" s="10">
        <f>'[1]Data Cleaning'!C37</f>
        <v>0</v>
      </c>
      <c r="D35" s="10">
        <f>'[1]Data Cleaning'!D37</f>
        <v>0</v>
      </c>
      <c r="E35" s="10">
        <f>'[1]Data Cleaning'!E37</f>
        <v>0</v>
      </c>
      <c r="F35" s="10"/>
      <c r="G35" s="10">
        <f>'[1]Data Cleaning'!G37</f>
        <v>5</v>
      </c>
      <c r="H35" s="10">
        <f>'[1]Data Cleaning'!H37</f>
        <v>2</v>
      </c>
      <c r="I35" s="10">
        <f>'[1]Data Cleaning'!I37</f>
        <v>0</v>
      </c>
      <c r="J35" s="10">
        <f>'[1]Data Cleaning'!J37</f>
        <v>0</v>
      </c>
      <c r="K35" s="10"/>
      <c r="L35" s="10">
        <f>'[1]Data Cleaning'!L37</f>
        <v>0</v>
      </c>
      <c r="M35" s="10">
        <f>'[1]Data Cleaning'!M37</f>
        <v>0</v>
      </c>
      <c r="N35" s="10">
        <f>'[1]Data Cleaning'!N37</f>
        <v>0</v>
      </c>
      <c r="O35" s="10">
        <f>'[1]Data Cleaning'!O37</f>
        <v>0</v>
      </c>
      <c r="P35" s="10"/>
      <c r="Q35" s="10">
        <f>'[1]Data Cleaning'!Q37</f>
        <v>0</v>
      </c>
      <c r="R35" s="10">
        <f>'[1]Data Cleaning'!R37</f>
        <v>0</v>
      </c>
      <c r="S35" s="10">
        <f>'[1]Data Cleaning'!S37</f>
        <v>0</v>
      </c>
      <c r="T35" s="10">
        <f>'[1]Data Cleaning'!T37</f>
        <v>0</v>
      </c>
      <c r="U35" s="10"/>
      <c r="V35" s="15">
        <f t="shared" si="1"/>
        <v>5</v>
      </c>
      <c r="W35" s="15">
        <f t="shared" si="1"/>
        <v>2</v>
      </c>
      <c r="X35" s="15">
        <f t="shared" si="1"/>
        <v>0</v>
      </c>
      <c r="Y35" s="15">
        <f t="shared" si="1"/>
        <v>0</v>
      </c>
      <c r="Z35" s="15">
        <f t="shared" si="2"/>
        <v>7</v>
      </c>
    </row>
    <row r="36" spans="1:27" ht="10.4" customHeight="1" x14ac:dyDescent="0.2">
      <c r="A36" s="8" t="s">
        <v>16</v>
      </c>
      <c r="B36" s="10">
        <f>'[1]Data Cleaning'!B38+'[1]Data Cleaning'!B39</f>
        <v>3</v>
      </c>
      <c r="C36" s="10">
        <f>'[1]Data Cleaning'!C38+'[1]Data Cleaning'!C39</f>
        <v>10</v>
      </c>
      <c r="D36" s="10">
        <f>'[1]Data Cleaning'!D38+'[1]Data Cleaning'!D39</f>
        <v>0</v>
      </c>
      <c r="E36" s="10">
        <f>'[1]Data Cleaning'!E38+'[1]Data Cleaning'!E39</f>
        <v>0</v>
      </c>
      <c r="F36" s="10"/>
      <c r="G36" s="10">
        <f>'[1]Data Cleaning'!G38+'[1]Data Cleaning'!G39</f>
        <v>5</v>
      </c>
      <c r="H36" s="10">
        <f>'[1]Data Cleaning'!H38+'[1]Data Cleaning'!H39</f>
        <v>2</v>
      </c>
      <c r="I36" s="10">
        <f>'[1]Data Cleaning'!I38+'[1]Data Cleaning'!I39</f>
        <v>0</v>
      </c>
      <c r="J36" s="10">
        <f>'[1]Data Cleaning'!J38+'[1]Data Cleaning'!J39</f>
        <v>0</v>
      </c>
      <c r="K36" s="10"/>
      <c r="L36" s="10">
        <f>'[1]Data Cleaning'!L38+'[1]Data Cleaning'!L39</f>
        <v>5</v>
      </c>
      <c r="M36" s="10">
        <f>'[1]Data Cleaning'!M38+'[1]Data Cleaning'!M39</f>
        <v>0</v>
      </c>
      <c r="N36" s="10">
        <f>'[1]Data Cleaning'!N38+'[1]Data Cleaning'!N39</f>
        <v>0</v>
      </c>
      <c r="O36" s="10">
        <f>'[1]Data Cleaning'!O38+'[1]Data Cleaning'!O39</f>
        <v>1</v>
      </c>
      <c r="P36" s="10"/>
      <c r="Q36" s="10">
        <f>'[1]Data Cleaning'!Q38+'[1]Data Cleaning'!Q39</f>
        <v>0</v>
      </c>
      <c r="R36" s="10">
        <f>'[1]Data Cleaning'!R38+'[1]Data Cleaning'!R39</f>
        <v>1</v>
      </c>
      <c r="S36" s="10">
        <f>'[1]Data Cleaning'!S38+'[1]Data Cleaning'!S39</f>
        <v>0</v>
      </c>
      <c r="T36" s="10">
        <f>'[1]Data Cleaning'!T38+'[1]Data Cleaning'!T39</f>
        <v>1</v>
      </c>
      <c r="U36" s="10"/>
      <c r="V36" s="15">
        <f t="shared" si="1"/>
        <v>13</v>
      </c>
      <c r="W36" s="15">
        <f t="shared" si="1"/>
        <v>13</v>
      </c>
      <c r="X36" s="15">
        <f t="shared" si="1"/>
        <v>0</v>
      </c>
      <c r="Y36" s="15">
        <f t="shared" si="1"/>
        <v>2</v>
      </c>
      <c r="Z36" s="15">
        <f t="shared" si="2"/>
        <v>28</v>
      </c>
    </row>
    <row r="37" spans="1:27" ht="10.4" customHeight="1" x14ac:dyDescent="0.2">
      <c r="A37" s="8" t="s">
        <v>17</v>
      </c>
      <c r="B37" s="10">
        <f>'[1]Data Cleaning'!B40+'[1]Data Cleaning'!B41</f>
        <v>13</v>
      </c>
      <c r="C37" s="10">
        <f>'[1]Data Cleaning'!C40+'[1]Data Cleaning'!C41</f>
        <v>5</v>
      </c>
      <c r="D37" s="10">
        <f>'[1]Data Cleaning'!D40+'[1]Data Cleaning'!D41</f>
        <v>1</v>
      </c>
      <c r="E37" s="10">
        <f>'[1]Data Cleaning'!E40+'[1]Data Cleaning'!E41</f>
        <v>0</v>
      </c>
      <c r="F37" s="10"/>
      <c r="G37" s="10">
        <f>'[1]Data Cleaning'!G40+'[1]Data Cleaning'!G41</f>
        <v>3</v>
      </c>
      <c r="H37" s="10">
        <f>'[1]Data Cleaning'!H40+'[1]Data Cleaning'!H41</f>
        <v>2</v>
      </c>
      <c r="I37" s="10">
        <f>'[1]Data Cleaning'!I40+'[1]Data Cleaning'!I41</f>
        <v>0</v>
      </c>
      <c r="J37" s="10">
        <f>'[1]Data Cleaning'!J40+'[1]Data Cleaning'!J41</f>
        <v>0</v>
      </c>
      <c r="K37" s="10"/>
      <c r="L37" s="10">
        <f>'[1]Data Cleaning'!L40+'[1]Data Cleaning'!L41</f>
        <v>1</v>
      </c>
      <c r="M37" s="10">
        <f>'[1]Data Cleaning'!M40+'[1]Data Cleaning'!M41</f>
        <v>0</v>
      </c>
      <c r="N37" s="10">
        <f>'[1]Data Cleaning'!N40+'[1]Data Cleaning'!N41</f>
        <v>0</v>
      </c>
      <c r="O37" s="10">
        <f>'[1]Data Cleaning'!O40+'[1]Data Cleaning'!O41</f>
        <v>1</v>
      </c>
      <c r="P37" s="10"/>
      <c r="Q37" s="10">
        <f>'[1]Data Cleaning'!Q40+'[1]Data Cleaning'!Q41</f>
        <v>1</v>
      </c>
      <c r="R37" s="10">
        <f>'[1]Data Cleaning'!R40+'[1]Data Cleaning'!R41</f>
        <v>0</v>
      </c>
      <c r="S37" s="10">
        <f>'[1]Data Cleaning'!S40+'[1]Data Cleaning'!S41</f>
        <v>0</v>
      </c>
      <c r="T37" s="10">
        <f>'[1]Data Cleaning'!T40+'[1]Data Cleaning'!T41</f>
        <v>0</v>
      </c>
      <c r="U37" s="10"/>
      <c r="V37" s="15">
        <f t="shared" si="1"/>
        <v>18</v>
      </c>
      <c r="W37" s="15">
        <f t="shared" si="1"/>
        <v>7</v>
      </c>
      <c r="X37" s="15">
        <f t="shared" si="1"/>
        <v>1</v>
      </c>
      <c r="Y37" s="15">
        <f t="shared" si="1"/>
        <v>1</v>
      </c>
      <c r="Z37" s="15">
        <f t="shared" si="2"/>
        <v>27</v>
      </c>
    </row>
    <row r="38" spans="1:27" ht="10.4" customHeight="1" x14ac:dyDescent="0.2">
      <c r="A38" s="8" t="s">
        <v>18</v>
      </c>
      <c r="B38" s="10">
        <f>'[1]Data Cleaning'!B42+'[1]Data Cleaning'!B43</f>
        <v>3</v>
      </c>
      <c r="C38" s="10">
        <f>'[1]Data Cleaning'!C42+'[1]Data Cleaning'!C43</f>
        <v>2</v>
      </c>
      <c r="D38" s="10">
        <f>'[1]Data Cleaning'!D42+'[1]Data Cleaning'!D43</f>
        <v>0</v>
      </c>
      <c r="E38" s="10">
        <f>'[1]Data Cleaning'!E42+'[1]Data Cleaning'!E43</f>
        <v>0</v>
      </c>
      <c r="F38" s="10"/>
      <c r="G38" s="10">
        <f>'[1]Data Cleaning'!G42+'[1]Data Cleaning'!G43</f>
        <v>2</v>
      </c>
      <c r="H38" s="10">
        <f>'[1]Data Cleaning'!H42+'[1]Data Cleaning'!H43</f>
        <v>2</v>
      </c>
      <c r="I38" s="10">
        <f>'[1]Data Cleaning'!I42+'[1]Data Cleaning'!I43</f>
        <v>0</v>
      </c>
      <c r="J38" s="10">
        <f>'[1]Data Cleaning'!J42+'[1]Data Cleaning'!J43</f>
        <v>0</v>
      </c>
      <c r="K38" s="10"/>
      <c r="L38" s="10">
        <f>'[1]Data Cleaning'!L42+'[1]Data Cleaning'!L43</f>
        <v>0</v>
      </c>
      <c r="M38" s="10">
        <f>'[1]Data Cleaning'!M42+'[1]Data Cleaning'!M43</f>
        <v>0</v>
      </c>
      <c r="N38" s="10">
        <f>'[1]Data Cleaning'!N42+'[1]Data Cleaning'!N43</f>
        <v>1</v>
      </c>
      <c r="O38" s="10">
        <f>'[1]Data Cleaning'!O42+'[1]Data Cleaning'!O43</f>
        <v>0</v>
      </c>
      <c r="P38" s="10"/>
      <c r="Q38" s="10">
        <f>'[1]Data Cleaning'!Q42+'[1]Data Cleaning'!Q43</f>
        <v>0</v>
      </c>
      <c r="R38" s="10">
        <f>'[1]Data Cleaning'!R42+'[1]Data Cleaning'!R43</f>
        <v>0</v>
      </c>
      <c r="S38" s="10">
        <f>'[1]Data Cleaning'!S42+'[1]Data Cleaning'!S43</f>
        <v>0</v>
      </c>
      <c r="T38" s="10">
        <f>'[1]Data Cleaning'!T42+'[1]Data Cleaning'!T43</f>
        <v>1</v>
      </c>
      <c r="U38" s="10"/>
      <c r="V38" s="15">
        <f t="shared" si="1"/>
        <v>5</v>
      </c>
      <c r="W38" s="15">
        <f t="shared" si="1"/>
        <v>4</v>
      </c>
      <c r="X38" s="15">
        <f t="shared" si="1"/>
        <v>1</v>
      </c>
      <c r="Y38" s="15">
        <f t="shared" si="1"/>
        <v>1</v>
      </c>
      <c r="Z38" s="15">
        <f t="shared" si="2"/>
        <v>11</v>
      </c>
    </row>
    <row r="39" spans="1:27" ht="10.4" customHeight="1" x14ac:dyDescent="0.2">
      <c r="A39" s="8" t="s">
        <v>19</v>
      </c>
      <c r="B39" s="10">
        <f>'[1]Data Cleaning'!B44+'[1]Data Cleaning'!B45+'[1]Data Cleaning'!B63</f>
        <v>0</v>
      </c>
      <c r="C39" s="10">
        <f>'[1]Data Cleaning'!C44+'[1]Data Cleaning'!C45+'[1]Data Cleaning'!C63</f>
        <v>0</v>
      </c>
      <c r="D39" s="10">
        <f>'[1]Data Cleaning'!D44+'[1]Data Cleaning'!D45+'[1]Data Cleaning'!D63</f>
        <v>0</v>
      </c>
      <c r="E39" s="10">
        <f>'[1]Data Cleaning'!E44+'[1]Data Cleaning'!E45+'[1]Data Cleaning'!E63</f>
        <v>0</v>
      </c>
      <c r="F39" s="19"/>
      <c r="G39" s="19">
        <f>'[1]Data Cleaning'!G44+'[1]Data Cleaning'!G45+'[1]Data Cleaning'!G63</f>
        <v>3</v>
      </c>
      <c r="H39" s="19">
        <f>'[1]Data Cleaning'!H44+'[1]Data Cleaning'!H45+'[1]Data Cleaning'!H63</f>
        <v>1</v>
      </c>
      <c r="I39" s="19">
        <f>'[1]Data Cleaning'!I44+'[1]Data Cleaning'!I45+'[1]Data Cleaning'!I63</f>
        <v>0</v>
      </c>
      <c r="J39" s="19">
        <f>'[1]Data Cleaning'!J44+'[1]Data Cleaning'!J45+'[1]Data Cleaning'!J63</f>
        <v>0</v>
      </c>
      <c r="K39" s="19"/>
      <c r="L39" s="19">
        <f>'[1]Data Cleaning'!L44+'[1]Data Cleaning'!L45+'[1]Data Cleaning'!L63</f>
        <v>1</v>
      </c>
      <c r="M39" s="10">
        <f>'[1]Data Cleaning'!M44+'[1]Data Cleaning'!M45+'[1]Data Cleaning'!M63</f>
        <v>0</v>
      </c>
      <c r="N39" s="10">
        <f>'[1]Data Cleaning'!N44+'[1]Data Cleaning'!N45+'[1]Data Cleaning'!N63</f>
        <v>1</v>
      </c>
      <c r="O39" s="10">
        <f>'[1]Data Cleaning'!O44+'[1]Data Cleaning'!O45+'[1]Data Cleaning'!O63</f>
        <v>0</v>
      </c>
      <c r="P39" s="10"/>
      <c r="Q39" s="10">
        <f>'[1]Data Cleaning'!Q44+'[1]Data Cleaning'!Q45+'[1]Data Cleaning'!Q63</f>
        <v>0</v>
      </c>
      <c r="R39" s="10">
        <f>'[1]Data Cleaning'!R44+'[1]Data Cleaning'!R45+'[1]Data Cleaning'!R63</f>
        <v>0</v>
      </c>
      <c r="S39" s="10">
        <f>'[1]Data Cleaning'!S44+'[1]Data Cleaning'!S45+'[1]Data Cleaning'!S63</f>
        <v>0</v>
      </c>
      <c r="T39" s="10">
        <f>'[1]Data Cleaning'!T44+'[1]Data Cleaning'!T45+'[1]Data Cleaning'!T63</f>
        <v>0</v>
      </c>
      <c r="U39" s="10"/>
      <c r="V39" s="15">
        <f t="shared" si="1"/>
        <v>4</v>
      </c>
      <c r="W39" s="15">
        <f t="shared" si="1"/>
        <v>1</v>
      </c>
      <c r="X39" s="15">
        <f t="shared" si="1"/>
        <v>1</v>
      </c>
      <c r="Y39" s="15">
        <f t="shared" si="1"/>
        <v>0</v>
      </c>
      <c r="Z39" s="15">
        <f t="shared" si="2"/>
        <v>6</v>
      </c>
    </row>
    <row r="40" spans="1:27" s="43" customFormat="1" ht="10.4" customHeight="1" x14ac:dyDescent="0.2">
      <c r="A40" s="23" t="s">
        <v>20</v>
      </c>
      <c r="B40" s="19">
        <f>'[1]Data Cleaning'!B46</f>
        <v>8</v>
      </c>
      <c r="C40" s="19">
        <f>'[1]Data Cleaning'!C46</f>
        <v>4</v>
      </c>
      <c r="D40" s="19">
        <f>'[1]Data Cleaning'!D46</f>
        <v>0</v>
      </c>
      <c r="E40" s="19">
        <f>'[1]Data Cleaning'!E46</f>
        <v>0</v>
      </c>
      <c r="F40" s="19"/>
      <c r="G40" s="19">
        <f>'[1]Data Cleaning'!G46</f>
        <v>17</v>
      </c>
      <c r="H40" s="19">
        <f>'[1]Data Cleaning'!H46</f>
        <v>13</v>
      </c>
      <c r="I40" s="19">
        <f>'[1]Data Cleaning'!I46</f>
        <v>1</v>
      </c>
      <c r="J40" s="19">
        <f>'[1]Data Cleaning'!J46</f>
        <v>1</v>
      </c>
      <c r="K40" s="19"/>
      <c r="L40" s="19">
        <f>'[1]Data Cleaning'!L46</f>
        <v>0</v>
      </c>
      <c r="M40" s="19">
        <f>'[1]Data Cleaning'!M46</f>
        <v>0</v>
      </c>
      <c r="N40" s="19">
        <f>'[1]Data Cleaning'!N46</f>
        <v>1</v>
      </c>
      <c r="O40" s="19">
        <f>'[1]Data Cleaning'!O46</f>
        <v>0</v>
      </c>
      <c r="P40" s="19"/>
      <c r="Q40" s="19">
        <f>'[1]Data Cleaning'!Q46</f>
        <v>0</v>
      </c>
      <c r="R40" s="19">
        <f>'[1]Data Cleaning'!R46</f>
        <v>0</v>
      </c>
      <c r="S40" s="19">
        <f>'[1]Data Cleaning'!S46</f>
        <v>0</v>
      </c>
      <c r="T40" s="19">
        <f>'[1]Data Cleaning'!T46</f>
        <v>0</v>
      </c>
      <c r="U40" s="19"/>
      <c r="V40" s="15">
        <f t="shared" si="1"/>
        <v>25</v>
      </c>
      <c r="W40" s="15">
        <f t="shared" si="1"/>
        <v>17</v>
      </c>
      <c r="X40" s="15">
        <f t="shared" si="1"/>
        <v>2</v>
      </c>
      <c r="Y40" s="15">
        <f t="shared" si="1"/>
        <v>1</v>
      </c>
      <c r="Z40" s="15">
        <f t="shared" si="2"/>
        <v>45</v>
      </c>
      <c r="AA40" s="32"/>
    </row>
    <row r="41" spans="1:27" ht="10.4" customHeight="1" x14ac:dyDescent="0.2">
      <c r="A41" s="8" t="s">
        <v>97</v>
      </c>
      <c r="B41" s="10">
        <f>'[1]Data Cleaning'!B47</f>
        <v>0</v>
      </c>
      <c r="C41" s="10">
        <f>'[1]Data Cleaning'!C47</f>
        <v>0</v>
      </c>
      <c r="D41" s="10">
        <f>'[1]Data Cleaning'!D47</f>
        <v>0</v>
      </c>
      <c r="E41" s="10">
        <f>'[1]Data Cleaning'!E47</f>
        <v>0</v>
      </c>
      <c r="F41" s="19"/>
      <c r="G41" s="19">
        <f>'[1]Data Cleaning'!G47</f>
        <v>0</v>
      </c>
      <c r="H41" s="19">
        <f>'[1]Data Cleaning'!H47</f>
        <v>1</v>
      </c>
      <c r="I41" s="19">
        <f>'[1]Data Cleaning'!I47</f>
        <v>0</v>
      </c>
      <c r="J41" s="19">
        <f>'[1]Data Cleaning'!J47</f>
        <v>0</v>
      </c>
      <c r="K41" s="19"/>
      <c r="L41" s="19">
        <f>'[1]Data Cleaning'!L47</f>
        <v>0</v>
      </c>
      <c r="M41" s="10">
        <f>'[1]Data Cleaning'!M47</f>
        <v>0</v>
      </c>
      <c r="N41" s="10">
        <f>'[1]Data Cleaning'!N47</f>
        <v>0</v>
      </c>
      <c r="O41" s="10">
        <f>'[1]Data Cleaning'!O47</f>
        <v>0</v>
      </c>
      <c r="P41" s="10"/>
      <c r="Q41" s="10">
        <f>'[1]Data Cleaning'!Q47</f>
        <v>0</v>
      </c>
      <c r="R41" s="10">
        <f>'[1]Data Cleaning'!R47</f>
        <v>0</v>
      </c>
      <c r="S41" s="10">
        <f>'[1]Data Cleaning'!S47</f>
        <v>0</v>
      </c>
      <c r="T41" s="10">
        <f>'[1]Data Cleaning'!T47</f>
        <v>0</v>
      </c>
      <c r="U41" s="10"/>
      <c r="V41" s="15">
        <f t="shared" si="1"/>
        <v>0</v>
      </c>
      <c r="W41" s="15">
        <f t="shared" si="1"/>
        <v>1</v>
      </c>
      <c r="X41" s="15">
        <f t="shared" si="1"/>
        <v>0</v>
      </c>
      <c r="Y41" s="15">
        <f t="shared" si="1"/>
        <v>0</v>
      </c>
      <c r="Z41" s="15">
        <f t="shared" si="2"/>
        <v>1</v>
      </c>
    </row>
    <row r="42" spans="1:27" ht="10.4" customHeight="1" x14ac:dyDescent="0.2">
      <c r="A42" s="8" t="s">
        <v>21</v>
      </c>
      <c r="B42" s="10">
        <f>'[1]Data Cleaning'!B48</f>
        <v>8</v>
      </c>
      <c r="C42" s="10">
        <f>'[1]Data Cleaning'!C48</f>
        <v>4</v>
      </c>
      <c r="D42" s="10">
        <f>'[1]Data Cleaning'!D48</f>
        <v>0</v>
      </c>
      <c r="E42" s="10">
        <f>'[1]Data Cleaning'!E48</f>
        <v>0</v>
      </c>
      <c r="F42" s="19"/>
      <c r="G42" s="19">
        <f>'[1]Data Cleaning'!G48</f>
        <v>4</v>
      </c>
      <c r="H42" s="19">
        <f>'[1]Data Cleaning'!H48</f>
        <v>3</v>
      </c>
      <c r="I42" s="19">
        <f>'[1]Data Cleaning'!I48</f>
        <v>0</v>
      </c>
      <c r="J42" s="19">
        <f>'[1]Data Cleaning'!J48</f>
        <v>0</v>
      </c>
      <c r="K42" s="19"/>
      <c r="L42" s="19">
        <f>'[1]Data Cleaning'!L48</f>
        <v>1</v>
      </c>
      <c r="M42" s="10">
        <f>'[1]Data Cleaning'!M48</f>
        <v>0</v>
      </c>
      <c r="N42" s="10">
        <f>'[1]Data Cleaning'!N48</f>
        <v>0</v>
      </c>
      <c r="O42" s="10">
        <f>'[1]Data Cleaning'!O48</f>
        <v>0</v>
      </c>
      <c r="P42" s="10"/>
      <c r="Q42" s="10">
        <f>'[1]Data Cleaning'!Q48</f>
        <v>0</v>
      </c>
      <c r="R42" s="10">
        <f>'[1]Data Cleaning'!R48</f>
        <v>0</v>
      </c>
      <c r="S42" s="10">
        <f>'[1]Data Cleaning'!S48</f>
        <v>0</v>
      </c>
      <c r="T42" s="10">
        <f>'[1]Data Cleaning'!T48</f>
        <v>0</v>
      </c>
      <c r="U42" s="10"/>
      <c r="V42" s="15">
        <f t="shared" si="1"/>
        <v>13</v>
      </c>
      <c r="W42" s="15">
        <f t="shared" si="1"/>
        <v>7</v>
      </c>
      <c r="X42" s="15">
        <f t="shared" si="1"/>
        <v>0</v>
      </c>
      <c r="Y42" s="15">
        <f t="shared" si="1"/>
        <v>0</v>
      </c>
      <c r="Z42" s="15">
        <f t="shared" si="2"/>
        <v>20</v>
      </c>
    </row>
    <row r="43" spans="1:27" ht="10.4" customHeight="1" x14ac:dyDescent="0.2">
      <c r="A43" s="23" t="s">
        <v>22</v>
      </c>
      <c r="B43" s="10">
        <f>'[1]Data Cleaning'!B49+'[1]Data Cleaning'!B50</f>
        <v>11</v>
      </c>
      <c r="C43" s="10">
        <f>'[1]Data Cleaning'!C49+'[1]Data Cleaning'!C50</f>
        <v>11</v>
      </c>
      <c r="D43" s="10">
        <f>'[1]Data Cleaning'!D49+'[1]Data Cleaning'!D50</f>
        <v>0</v>
      </c>
      <c r="E43" s="10">
        <f>'[1]Data Cleaning'!E49+'[1]Data Cleaning'!E50</f>
        <v>0</v>
      </c>
      <c r="F43" s="10"/>
      <c r="G43" s="10">
        <f>'[1]Data Cleaning'!G49+'[1]Data Cleaning'!G50</f>
        <v>9</v>
      </c>
      <c r="H43" s="10">
        <f>'[1]Data Cleaning'!H49+'[1]Data Cleaning'!H50</f>
        <v>2</v>
      </c>
      <c r="I43" s="10">
        <f>'[1]Data Cleaning'!I49+'[1]Data Cleaning'!I50</f>
        <v>1</v>
      </c>
      <c r="J43" s="10">
        <f>'[1]Data Cleaning'!J49+'[1]Data Cleaning'!J50</f>
        <v>0</v>
      </c>
      <c r="K43" s="10"/>
      <c r="L43" s="10">
        <f>'[1]Data Cleaning'!L49+'[1]Data Cleaning'!L50</f>
        <v>0</v>
      </c>
      <c r="M43" s="10">
        <f>'[1]Data Cleaning'!M49+'[1]Data Cleaning'!M50</f>
        <v>0</v>
      </c>
      <c r="N43" s="10">
        <f>'[1]Data Cleaning'!N49+'[1]Data Cleaning'!N50</f>
        <v>0</v>
      </c>
      <c r="O43" s="10">
        <f>'[1]Data Cleaning'!O49+'[1]Data Cleaning'!O50</f>
        <v>0</v>
      </c>
      <c r="P43" s="10"/>
      <c r="Q43" s="10">
        <f>'[1]Data Cleaning'!Q49+'[1]Data Cleaning'!Q50</f>
        <v>0</v>
      </c>
      <c r="R43" s="10">
        <f>'[1]Data Cleaning'!R49+'[1]Data Cleaning'!R50</f>
        <v>0</v>
      </c>
      <c r="S43" s="10">
        <f>'[1]Data Cleaning'!S49+'[1]Data Cleaning'!S50</f>
        <v>1</v>
      </c>
      <c r="T43" s="10">
        <f>'[1]Data Cleaning'!T49+'[1]Data Cleaning'!T50</f>
        <v>0</v>
      </c>
      <c r="U43" s="10"/>
      <c r="V43" s="15">
        <f t="shared" si="1"/>
        <v>20</v>
      </c>
      <c r="W43" s="15">
        <f t="shared" si="1"/>
        <v>13</v>
      </c>
      <c r="X43" s="15">
        <f t="shared" si="1"/>
        <v>2</v>
      </c>
      <c r="Y43" s="15">
        <f t="shared" si="1"/>
        <v>0</v>
      </c>
      <c r="Z43" s="15">
        <f t="shared" si="2"/>
        <v>35</v>
      </c>
    </row>
    <row r="44" spans="1:27" ht="10.4" customHeight="1" x14ac:dyDescent="0.2">
      <c r="A44" s="8" t="s">
        <v>23</v>
      </c>
      <c r="B44" s="10">
        <f>'[1]Data Cleaning'!B51</f>
        <v>0</v>
      </c>
      <c r="C44" s="10">
        <f>'[1]Data Cleaning'!C51</f>
        <v>0</v>
      </c>
      <c r="D44" s="10">
        <f>'[1]Data Cleaning'!D51</f>
        <v>0</v>
      </c>
      <c r="E44" s="10">
        <f>'[1]Data Cleaning'!E51</f>
        <v>0</v>
      </c>
      <c r="F44" s="19"/>
      <c r="G44" s="19">
        <f>'[1]Data Cleaning'!G51</f>
        <v>4</v>
      </c>
      <c r="H44" s="19">
        <f>'[1]Data Cleaning'!H51</f>
        <v>4</v>
      </c>
      <c r="I44" s="19">
        <f>'[1]Data Cleaning'!I51</f>
        <v>0</v>
      </c>
      <c r="J44" s="19">
        <f>'[1]Data Cleaning'!J51</f>
        <v>1</v>
      </c>
      <c r="K44" s="19"/>
      <c r="L44" s="19">
        <f>'[1]Data Cleaning'!L51</f>
        <v>0</v>
      </c>
      <c r="M44" s="10">
        <f>'[1]Data Cleaning'!M51</f>
        <v>1</v>
      </c>
      <c r="N44" s="10">
        <f>'[1]Data Cleaning'!N51</f>
        <v>0</v>
      </c>
      <c r="O44" s="10">
        <f>'[1]Data Cleaning'!O51</f>
        <v>0</v>
      </c>
      <c r="P44" s="10"/>
      <c r="Q44" s="10">
        <f>'[1]Data Cleaning'!Q51</f>
        <v>0</v>
      </c>
      <c r="R44" s="10">
        <f>'[1]Data Cleaning'!R51</f>
        <v>0</v>
      </c>
      <c r="S44" s="10">
        <f>'[1]Data Cleaning'!S51</f>
        <v>0</v>
      </c>
      <c r="T44" s="10">
        <f>'[1]Data Cleaning'!T51</f>
        <v>0</v>
      </c>
      <c r="U44" s="10"/>
      <c r="V44" s="15">
        <f t="shared" si="1"/>
        <v>4</v>
      </c>
      <c r="W44" s="15">
        <f t="shared" si="1"/>
        <v>5</v>
      </c>
      <c r="X44" s="15">
        <f t="shared" si="1"/>
        <v>0</v>
      </c>
      <c r="Y44" s="15">
        <f t="shared" si="1"/>
        <v>1</v>
      </c>
      <c r="Z44" s="15">
        <f t="shared" si="2"/>
        <v>10</v>
      </c>
    </row>
    <row r="45" spans="1:27" ht="10.4" customHeight="1" x14ac:dyDescent="0.2">
      <c r="A45" s="8" t="s">
        <v>24</v>
      </c>
      <c r="B45" s="10">
        <f>'[1]Data Cleaning'!B52</f>
        <v>0</v>
      </c>
      <c r="C45" s="10">
        <f>'[1]Data Cleaning'!C52</f>
        <v>0</v>
      </c>
      <c r="D45" s="10">
        <f>'[1]Data Cleaning'!D52</f>
        <v>0</v>
      </c>
      <c r="E45" s="10">
        <f>'[1]Data Cleaning'!E52</f>
        <v>0</v>
      </c>
      <c r="F45" s="19"/>
      <c r="G45" s="19">
        <f>'[1]Data Cleaning'!G52</f>
        <v>8</v>
      </c>
      <c r="H45" s="19">
        <f>'[1]Data Cleaning'!H52</f>
        <v>16</v>
      </c>
      <c r="I45" s="19">
        <f>'[1]Data Cleaning'!I52</f>
        <v>0</v>
      </c>
      <c r="J45" s="19">
        <f>'[1]Data Cleaning'!J52</f>
        <v>0</v>
      </c>
      <c r="K45" s="19"/>
      <c r="L45" s="19">
        <f>'[1]Data Cleaning'!L52</f>
        <v>0</v>
      </c>
      <c r="M45" s="10">
        <f>'[1]Data Cleaning'!M52</f>
        <v>0</v>
      </c>
      <c r="N45" s="10">
        <f>'[1]Data Cleaning'!N52</f>
        <v>0</v>
      </c>
      <c r="O45" s="10">
        <f>'[1]Data Cleaning'!O52</f>
        <v>2</v>
      </c>
      <c r="P45" s="10"/>
      <c r="Q45" s="10">
        <f>'[1]Data Cleaning'!Q52</f>
        <v>0</v>
      </c>
      <c r="R45" s="10">
        <f>'[1]Data Cleaning'!R52</f>
        <v>0</v>
      </c>
      <c r="S45" s="10">
        <f>'[1]Data Cleaning'!S52</f>
        <v>0</v>
      </c>
      <c r="T45" s="10">
        <f>'[1]Data Cleaning'!T52</f>
        <v>0</v>
      </c>
      <c r="U45" s="10"/>
      <c r="V45" s="15">
        <f t="shared" si="1"/>
        <v>8</v>
      </c>
      <c r="W45" s="15">
        <f t="shared" si="1"/>
        <v>16</v>
      </c>
      <c r="X45" s="15">
        <f t="shared" si="1"/>
        <v>0</v>
      </c>
      <c r="Y45" s="15">
        <f t="shared" si="1"/>
        <v>2</v>
      </c>
      <c r="Z45" s="15">
        <f t="shared" si="2"/>
        <v>26</v>
      </c>
    </row>
    <row r="46" spans="1:27" ht="10.4" customHeight="1" x14ac:dyDescent="0.2">
      <c r="A46" s="8" t="s">
        <v>25</v>
      </c>
      <c r="B46" s="10">
        <f>'[1]Data Cleaning'!B53+'[1]Data Cleaning'!B54+'[1]Data Cleaning'!B55</f>
        <v>38</v>
      </c>
      <c r="C46" s="10">
        <f>'[1]Data Cleaning'!C53+'[1]Data Cleaning'!C54+'[1]Data Cleaning'!C55</f>
        <v>11</v>
      </c>
      <c r="D46" s="10">
        <f>'[1]Data Cleaning'!D53+'[1]Data Cleaning'!D54+'[1]Data Cleaning'!D55</f>
        <v>0</v>
      </c>
      <c r="E46" s="10">
        <f>'[1]Data Cleaning'!E53+'[1]Data Cleaning'!E54+'[1]Data Cleaning'!E55</f>
        <v>0</v>
      </c>
      <c r="F46" s="19"/>
      <c r="G46" s="19">
        <f>'[1]Data Cleaning'!G53+'[1]Data Cleaning'!G54+'[1]Data Cleaning'!G55</f>
        <v>18</v>
      </c>
      <c r="H46" s="19">
        <f>'[1]Data Cleaning'!H53+'[1]Data Cleaning'!H54+'[1]Data Cleaning'!H55</f>
        <v>7</v>
      </c>
      <c r="I46" s="19">
        <f>'[1]Data Cleaning'!I53+'[1]Data Cleaning'!I54+'[1]Data Cleaning'!I55</f>
        <v>1</v>
      </c>
      <c r="J46" s="19">
        <f>'[1]Data Cleaning'!J53+'[1]Data Cleaning'!J54+'[1]Data Cleaning'!J55</f>
        <v>0</v>
      </c>
      <c r="K46" s="19"/>
      <c r="L46" s="19">
        <f>'[1]Data Cleaning'!L53+'[1]Data Cleaning'!L54+'[1]Data Cleaning'!L55</f>
        <v>1</v>
      </c>
      <c r="M46" s="10">
        <f>'[1]Data Cleaning'!M53+'[1]Data Cleaning'!M54+'[1]Data Cleaning'!M55</f>
        <v>0</v>
      </c>
      <c r="N46" s="10">
        <f>'[1]Data Cleaning'!N53+'[1]Data Cleaning'!N54+'[1]Data Cleaning'!N55</f>
        <v>1</v>
      </c>
      <c r="O46" s="10">
        <f>'[1]Data Cleaning'!O53+'[1]Data Cleaning'!O54+'[1]Data Cleaning'!O55</f>
        <v>0</v>
      </c>
      <c r="P46" s="10"/>
      <c r="Q46" s="10">
        <f>'[1]Data Cleaning'!Q53+'[1]Data Cleaning'!Q54+'[1]Data Cleaning'!Q55</f>
        <v>1</v>
      </c>
      <c r="R46" s="10">
        <f>'[1]Data Cleaning'!R53+'[1]Data Cleaning'!R54+'[1]Data Cleaning'!R55</f>
        <v>0</v>
      </c>
      <c r="S46" s="10">
        <f>'[1]Data Cleaning'!S53+'[1]Data Cleaning'!S54+'[1]Data Cleaning'!S55</f>
        <v>3</v>
      </c>
      <c r="T46" s="10">
        <f>'[1]Data Cleaning'!T53+'[1]Data Cleaning'!T54+'[1]Data Cleaning'!T55</f>
        <v>1</v>
      </c>
      <c r="U46" s="10"/>
      <c r="V46" s="15">
        <f t="shared" si="1"/>
        <v>58</v>
      </c>
      <c r="W46" s="15">
        <f t="shared" si="1"/>
        <v>18</v>
      </c>
      <c r="X46" s="15">
        <f t="shared" si="1"/>
        <v>5</v>
      </c>
      <c r="Y46" s="15">
        <f t="shared" si="1"/>
        <v>1</v>
      </c>
      <c r="Z46" s="15">
        <f t="shared" si="2"/>
        <v>82</v>
      </c>
    </row>
    <row r="47" spans="1:27" ht="10.4" customHeight="1" x14ac:dyDescent="0.2">
      <c r="A47" s="8" t="s">
        <v>77</v>
      </c>
      <c r="B47" s="10">
        <f>'[1]Data Cleaning'!B56+'[1]Data Cleaning'!B57</f>
        <v>0</v>
      </c>
      <c r="C47" s="10">
        <f>'[1]Data Cleaning'!C56+'[1]Data Cleaning'!C57</f>
        <v>0</v>
      </c>
      <c r="D47" s="10">
        <f>'[1]Data Cleaning'!D56+'[1]Data Cleaning'!D57</f>
        <v>0</v>
      </c>
      <c r="E47" s="10">
        <f>'[1]Data Cleaning'!E56+'[1]Data Cleaning'!E57</f>
        <v>0</v>
      </c>
      <c r="F47" s="19"/>
      <c r="G47" s="19">
        <f>'[1]Data Cleaning'!G56+'[1]Data Cleaning'!G57</f>
        <v>9</v>
      </c>
      <c r="H47" s="19">
        <f>'[1]Data Cleaning'!H56+'[1]Data Cleaning'!H57</f>
        <v>8</v>
      </c>
      <c r="I47" s="19">
        <f>'[1]Data Cleaning'!I56+'[1]Data Cleaning'!I57</f>
        <v>0</v>
      </c>
      <c r="J47" s="19">
        <f>'[1]Data Cleaning'!J56+'[1]Data Cleaning'!J57</f>
        <v>0</v>
      </c>
      <c r="K47" s="19"/>
      <c r="L47" s="19">
        <f>'[1]Data Cleaning'!L56+'[1]Data Cleaning'!L57</f>
        <v>0</v>
      </c>
      <c r="M47" s="10">
        <f>'[1]Data Cleaning'!M56+'[1]Data Cleaning'!M57</f>
        <v>0</v>
      </c>
      <c r="N47" s="10">
        <f>'[1]Data Cleaning'!N56+'[1]Data Cleaning'!N57</f>
        <v>0</v>
      </c>
      <c r="O47" s="10">
        <f>'[1]Data Cleaning'!O56+'[1]Data Cleaning'!O57</f>
        <v>0</v>
      </c>
      <c r="P47" s="10"/>
      <c r="Q47" s="10">
        <f>'[1]Data Cleaning'!Q56+'[1]Data Cleaning'!Q57</f>
        <v>0</v>
      </c>
      <c r="R47" s="10">
        <f>'[1]Data Cleaning'!R56+'[1]Data Cleaning'!R57</f>
        <v>0</v>
      </c>
      <c r="S47" s="10">
        <f>'[1]Data Cleaning'!S56+'[1]Data Cleaning'!S57</f>
        <v>0</v>
      </c>
      <c r="T47" s="10">
        <f>'[1]Data Cleaning'!T56+'[1]Data Cleaning'!T57</f>
        <v>0</v>
      </c>
      <c r="U47" s="10"/>
      <c r="V47" s="15">
        <f>B47+G47+L47+Q47</f>
        <v>9</v>
      </c>
      <c r="W47" s="15">
        <f t="shared" si="1"/>
        <v>8</v>
      </c>
      <c r="X47" s="15">
        <f t="shared" si="1"/>
        <v>0</v>
      </c>
      <c r="Y47" s="15">
        <f t="shared" si="1"/>
        <v>0</v>
      </c>
      <c r="Z47" s="15">
        <f t="shared" si="2"/>
        <v>17</v>
      </c>
    </row>
    <row r="48" spans="1:27" s="43" customFormat="1" ht="10.4" customHeight="1" x14ac:dyDescent="0.2">
      <c r="A48" s="23" t="s">
        <v>76</v>
      </c>
      <c r="B48" s="19">
        <f>'[1]Data Cleaning'!B58</f>
        <v>0</v>
      </c>
      <c r="C48" s="19">
        <f>'[1]Data Cleaning'!C58</f>
        <v>0</v>
      </c>
      <c r="D48" s="19">
        <f>'[1]Data Cleaning'!D58</f>
        <v>0</v>
      </c>
      <c r="E48" s="19">
        <f>'[1]Data Cleaning'!E58</f>
        <v>0</v>
      </c>
      <c r="F48" s="19"/>
      <c r="G48" s="19">
        <f>'[1]Data Cleaning'!G58</f>
        <v>5</v>
      </c>
      <c r="H48" s="19">
        <f>'[1]Data Cleaning'!H58</f>
        <v>5</v>
      </c>
      <c r="I48" s="19">
        <f>'[1]Data Cleaning'!I58</f>
        <v>3</v>
      </c>
      <c r="J48" s="19">
        <f>'[1]Data Cleaning'!J58</f>
        <v>2</v>
      </c>
      <c r="K48" s="19"/>
      <c r="L48" s="19">
        <f>'[1]Data Cleaning'!L58</f>
        <v>0</v>
      </c>
      <c r="M48" s="19">
        <f>'[1]Data Cleaning'!M58</f>
        <v>0</v>
      </c>
      <c r="N48" s="19">
        <f>'[1]Data Cleaning'!N58</f>
        <v>0</v>
      </c>
      <c r="O48" s="19">
        <f>'[1]Data Cleaning'!O58</f>
        <v>0</v>
      </c>
      <c r="P48" s="19"/>
      <c r="Q48" s="19">
        <f>'[1]Data Cleaning'!Q58</f>
        <v>0</v>
      </c>
      <c r="R48" s="19">
        <f>'[1]Data Cleaning'!R58</f>
        <v>0</v>
      </c>
      <c r="S48" s="19">
        <f>'[1]Data Cleaning'!S58</f>
        <v>0</v>
      </c>
      <c r="T48" s="19">
        <f>'[1]Data Cleaning'!T58</f>
        <v>0</v>
      </c>
      <c r="U48" s="19"/>
      <c r="V48" s="15">
        <f t="shared" si="1"/>
        <v>5</v>
      </c>
      <c r="W48" s="15">
        <f t="shared" si="1"/>
        <v>5</v>
      </c>
      <c r="X48" s="15">
        <f t="shared" si="1"/>
        <v>3</v>
      </c>
      <c r="Y48" s="15">
        <f t="shared" si="1"/>
        <v>2</v>
      </c>
      <c r="Z48" s="15">
        <f t="shared" si="2"/>
        <v>15</v>
      </c>
      <c r="AA48" s="32"/>
    </row>
    <row r="49" spans="1:27" s="43" customFormat="1" ht="10.4" customHeight="1" x14ac:dyDescent="0.2">
      <c r="A49" s="23" t="s">
        <v>26</v>
      </c>
      <c r="B49" s="19">
        <f>'[1]Data Cleaning'!B59</f>
        <v>1</v>
      </c>
      <c r="C49" s="19">
        <f>'[1]Data Cleaning'!C59</f>
        <v>0</v>
      </c>
      <c r="D49" s="19">
        <f>'[1]Data Cleaning'!D59</f>
        <v>0</v>
      </c>
      <c r="E49" s="19">
        <f>'[1]Data Cleaning'!E59</f>
        <v>0</v>
      </c>
      <c r="F49" s="19"/>
      <c r="G49" s="19">
        <f>'[1]Data Cleaning'!G59</f>
        <v>5</v>
      </c>
      <c r="H49" s="19">
        <f>'[1]Data Cleaning'!H59</f>
        <v>3</v>
      </c>
      <c r="I49" s="19">
        <f>'[1]Data Cleaning'!I59</f>
        <v>0</v>
      </c>
      <c r="J49" s="19">
        <f>'[1]Data Cleaning'!J59</f>
        <v>0</v>
      </c>
      <c r="K49" s="19"/>
      <c r="L49" s="19">
        <f>'[1]Data Cleaning'!L59</f>
        <v>0</v>
      </c>
      <c r="M49" s="19">
        <f>'[1]Data Cleaning'!M59</f>
        <v>0</v>
      </c>
      <c r="N49" s="19">
        <f>'[1]Data Cleaning'!N59</f>
        <v>0</v>
      </c>
      <c r="O49" s="19">
        <f>'[1]Data Cleaning'!O59</f>
        <v>1</v>
      </c>
      <c r="P49" s="19"/>
      <c r="Q49" s="19">
        <f>'[1]Data Cleaning'!Q59</f>
        <v>0</v>
      </c>
      <c r="R49" s="19">
        <f>'[1]Data Cleaning'!R59</f>
        <v>0</v>
      </c>
      <c r="S49" s="19">
        <f>'[1]Data Cleaning'!S59</f>
        <v>0</v>
      </c>
      <c r="T49" s="19">
        <f>'[1]Data Cleaning'!T59</f>
        <v>0</v>
      </c>
      <c r="U49" s="19"/>
      <c r="V49" s="15">
        <f t="shared" si="1"/>
        <v>6</v>
      </c>
      <c r="W49" s="15">
        <f t="shared" si="1"/>
        <v>3</v>
      </c>
      <c r="X49" s="15">
        <f t="shared" si="1"/>
        <v>0</v>
      </c>
      <c r="Y49" s="15">
        <f t="shared" si="1"/>
        <v>1</v>
      </c>
      <c r="Z49" s="15">
        <f t="shared" si="2"/>
        <v>10</v>
      </c>
      <c r="AA49" s="32"/>
    </row>
    <row r="50" spans="1:27" ht="10.4" customHeight="1" x14ac:dyDescent="0.2">
      <c r="A50" s="8" t="s">
        <v>27</v>
      </c>
      <c r="B50" s="10">
        <f>'[1]Data Cleaning'!B60+'[1]Data Cleaning'!B61+'[1]Data Cleaning'!B62</f>
        <v>5</v>
      </c>
      <c r="C50" s="10">
        <f>'[1]Data Cleaning'!C60+'[1]Data Cleaning'!C61+'[1]Data Cleaning'!C62</f>
        <v>1</v>
      </c>
      <c r="D50" s="10">
        <f>'[1]Data Cleaning'!D60+'[1]Data Cleaning'!D61+'[1]Data Cleaning'!D62</f>
        <v>0</v>
      </c>
      <c r="E50" s="10">
        <f>'[1]Data Cleaning'!E60+'[1]Data Cleaning'!E61+'[1]Data Cleaning'!E62</f>
        <v>0</v>
      </c>
      <c r="F50" s="19"/>
      <c r="G50" s="19">
        <f>'[1]Data Cleaning'!G60+'[1]Data Cleaning'!G61+'[1]Data Cleaning'!G62</f>
        <v>20</v>
      </c>
      <c r="H50" s="19">
        <f>'[1]Data Cleaning'!H60+'[1]Data Cleaning'!H61+'[1]Data Cleaning'!H62</f>
        <v>10</v>
      </c>
      <c r="I50" s="19">
        <f>'[1]Data Cleaning'!I60+'[1]Data Cleaning'!I61+'[1]Data Cleaning'!I62</f>
        <v>0</v>
      </c>
      <c r="J50" s="19">
        <f>'[1]Data Cleaning'!J60+'[1]Data Cleaning'!J61+'[1]Data Cleaning'!J62</f>
        <v>3</v>
      </c>
      <c r="K50" s="19"/>
      <c r="L50" s="19">
        <f>'[1]Data Cleaning'!L60+'[1]Data Cleaning'!L61+'[1]Data Cleaning'!L62</f>
        <v>0</v>
      </c>
      <c r="M50" s="10">
        <f>'[1]Data Cleaning'!M60+'[1]Data Cleaning'!M61+'[1]Data Cleaning'!M62</f>
        <v>0</v>
      </c>
      <c r="N50" s="10">
        <f>'[1]Data Cleaning'!N60+'[1]Data Cleaning'!N61+'[1]Data Cleaning'!N62</f>
        <v>0</v>
      </c>
      <c r="O50" s="10">
        <f>'[1]Data Cleaning'!O60+'[1]Data Cleaning'!O61+'[1]Data Cleaning'!O62</f>
        <v>0</v>
      </c>
      <c r="P50" s="10"/>
      <c r="Q50" s="10">
        <f>'[1]Data Cleaning'!Q60+'[1]Data Cleaning'!Q61+'[1]Data Cleaning'!Q62</f>
        <v>0</v>
      </c>
      <c r="R50" s="10">
        <f>'[1]Data Cleaning'!R60+'[1]Data Cleaning'!R61+'[1]Data Cleaning'!R62</f>
        <v>0</v>
      </c>
      <c r="S50" s="10">
        <f>'[1]Data Cleaning'!S60+'[1]Data Cleaning'!S61+'[1]Data Cleaning'!S62</f>
        <v>1</v>
      </c>
      <c r="T50" s="10">
        <f>'[1]Data Cleaning'!T60+'[1]Data Cleaning'!T61+'[1]Data Cleaning'!T62</f>
        <v>0</v>
      </c>
      <c r="U50" s="10"/>
      <c r="V50" s="15">
        <f t="shared" si="1"/>
        <v>25</v>
      </c>
      <c r="W50" s="15">
        <f t="shared" si="1"/>
        <v>11</v>
      </c>
      <c r="X50" s="15">
        <f t="shared" si="1"/>
        <v>1</v>
      </c>
      <c r="Y50" s="15">
        <f t="shared" si="1"/>
        <v>3</v>
      </c>
      <c r="Z50" s="15">
        <f t="shared" si="2"/>
        <v>40</v>
      </c>
    </row>
    <row r="51" spans="1:27" ht="11.5" customHeight="1" x14ac:dyDescent="0.2">
      <c r="A51" s="8" t="s">
        <v>129</v>
      </c>
      <c r="B51" s="10">
        <f>'[1]Data Cleaning'!B64</f>
        <v>0</v>
      </c>
      <c r="C51" s="10">
        <f>'[1]Data Cleaning'!C64</f>
        <v>0</v>
      </c>
      <c r="D51" s="10">
        <f>'[1]Data Cleaning'!D64</f>
        <v>0</v>
      </c>
      <c r="E51" s="10">
        <f>'[1]Data Cleaning'!E64</f>
        <v>0</v>
      </c>
      <c r="F51" s="10"/>
      <c r="G51" s="10">
        <f>'[1]Data Cleaning'!G64</f>
        <v>2</v>
      </c>
      <c r="H51" s="10">
        <f>'[1]Data Cleaning'!H64</f>
        <v>3</v>
      </c>
      <c r="I51" s="10">
        <f>'[1]Data Cleaning'!I64</f>
        <v>3</v>
      </c>
      <c r="J51" s="10">
        <f>'[1]Data Cleaning'!J64</f>
        <v>1</v>
      </c>
      <c r="K51" s="10"/>
      <c r="L51" s="10">
        <f>'[1]Data Cleaning'!L64</f>
        <v>0</v>
      </c>
      <c r="M51" s="10">
        <f>'[1]Data Cleaning'!M64</f>
        <v>0</v>
      </c>
      <c r="N51" s="10">
        <f>'[1]Data Cleaning'!N64</f>
        <v>0</v>
      </c>
      <c r="O51" s="10">
        <f>'[1]Data Cleaning'!O64</f>
        <v>0</v>
      </c>
      <c r="P51" s="10"/>
      <c r="Q51" s="10">
        <f>'[1]Data Cleaning'!Q64</f>
        <v>0</v>
      </c>
      <c r="R51" s="10">
        <f>'[1]Data Cleaning'!R64</f>
        <v>0</v>
      </c>
      <c r="S51" s="10">
        <f>'[1]Data Cleaning'!S64</f>
        <v>0</v>
      </c>
      <c r="T51" s="10">
        <f>'[1]Data Cleaning'!T64</f>
        <v>0</v>
      </c>
      <c r="U51" s="10"/>
      <c r="V51" s="15">
        <f t="shared" si="1"/>
        <v>2</v>
      </c>
      <c r="W51" s="15">
        <f t="shared" si="1"/>
        <v>3</v>
      </c>
      <c r="X51" s="15">
        <f t="shared" si="1"/>
        <v>3</v>
      </c>
      <c r="Y51" s="15">
        <f t="shared" si="1"/>
        <v>1</v>
      </c>
      <c r="Z51" s="15">
        <f t="shared" si="2"/>
        <v>9</v>
      </c>
    </row>
    <row r="52" spans="1:27" s="42" customFormat="1" ht="10.4" customHeight="1" x14ac:dyDescent="0.25">
      <c r="A52" s="9" t="s">
        <v>75</v>
      </c>
      <c r="B52" s="11">
        <f>SUM(B34:B51)</f>
        <v>103</v>
      </c>
      <c r="C52" s="11">
        <f>SUM(C34:C51)</f>
        <v>55</v>
      </c>
      <c r="D52" s="11">
        <f>SUM(D34:D51)</f>
        <v>1</v>
      </c>
      <c r="E52" s="11">
        <f>SUM(E34:E51)</f>
        <v>0</v>
      </c>
      <c r="F52" s="11"/>
      <c r="G52" s="11">
        <f>SUM(G34:G51)</f>
        <v>132</v>
      </c>
      <c r="H52" s="11">
        <f>SUM(H34:H51)</f>
        <v>88</v>
      </c>
      <c r="I52" s="11">
        <f>SUM(I34:I51)</f>
        <v>9</v>
      </c>
      <c r="J52" s="11">
        <f>SUM(J34:J51)</f>
        <v>10</v>
      </c>
      <c r="K52" s="11"/>
      <c r="L52" s="11">
        <f>SUM(L34:L51)</f>
        <v>9</v>
      </c>
      <c r="M52" s="11">
        <f>SUM(M34:M51)</f>
        <v>1</v>
      </c>
      <c r="N52" s="11">
        <f>SUM(N34:N51)</f>
        <v>4</v>
      </c>
      <c r="O52" s="11">
        <f>SUM(O34:O51)</f>
        <v>5</v>
      </c>
      <c r="P52" s="11"/>
      <c r="Q52" s="11">
        <f>SUM(Q34:Q51)</f>
        <v>2</v>
      </c>
      <c r="R52" s="11">
        <f>SUM(R34:R51)</f>
        <v>1</v>
      </c>
      <c r="S52" s="11">
        <f>SUM(S34:S51)</f>
        <v>5</v>
      </c>
      <c r="T52" s="11">
        <f>SUM(T34:T51)</f>
        <v>3</v>
      </c>
      <c r="U52" s="11"/>
      <c r="V52" s="16">
        <f t="shared" ref="V52:Y52" si="3">B52+G52+L52+Q52</f>
        <v>246</v>
      </c>
      <c r="W52" s="16">
        <f t="shared" si="3"/>
        <v>145</v>
      </c>
      <c r="X52" s="16">
        <f t="shared" si="3"/>
        <v>19</v>
      </c>
      <c r="Y52" s="16">
        <f t="shared" si="3"/>
        <v>18</v>
      </c>
      <c r="Z52" s="16">
        <f t="shared" si="2"/>
        <v>428</v>
      </c>
      <c r="AA52" s="32"/>
    </row>
    <row r="53" spans="1:27" s="42" customFormat="1" ht="10.4" customHeight="1" x14ac:dyDescent="0.25">
      <c r="A53" s="3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  <c r="W53" s="41"/>
      <c r="X53" s="41"/>
      <c r="Y53" s="41"/>
      <c r="Z53" s="41"/>
      <c r="AA53" s="32"/>
    </row>
    <row r="54" spans="1:27" ht="10.4" customHeight="1" x14ac:dyDescent="0.25">
      <c r="A54" s="9" t="s">
        <v>152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5"/>
      <c r="W54" s="15"/>
      <c r="X54" s="15"/>
      <c r="Y54" s="15"/>
      <c r="Z54" s="15"/>
    </row>
    <row r="55" spans="1:27" ht="10.4" customHeight="1" x14ac:dyDescent="0.2">
      <c r="A55" s="8" t="s">
        <v>28</v>
      </c>
      <c r="B55" s="10">
        <f>'[1]Data Cleaning'!B68</f>
        <v>0</v>
      </c>
      <c r="C55" s="10">
        <f>'[1]Data Cleaning'!C68</f>
        <v>0</v>
      </c>
      <c r="D55" s="10">
        <f>'[1]Data Cleaning'!D68</f>
        <v>0</v>
      </c>
      <c r="E55" s="10">
        <f>'[1]Data Cleaning'!E68</f>
        <v>0</v>
      </c>
      <c r="F55" s="10"/>
      <c r="G55" s="10">
        <f>'[1]Data Cleaning'!G68</f>
        <v>0</v>
      </c>
      <c r="H55" s="10">
        <f>'[1]Data Cleaning'!H68</f>
        <v>0</v>
      </c>
      <c r="I55" s="10">
        <f>'[1]Data Cleaning'!I68</f>
        <v>0</v>
      </c>
      <c r="J55" s="10">
        <f>'[1]Data Cleaning'!J68</f>
        <v>0</v>
      </c>
      <c r="K55" s="10"/>
      <c r="L55" s="10">
        <f>'[1]Data Cleaning'!L68</f>
        <v>0</v>
      </c>
      <c r="M55" s="10">
        <f>'[1]Data Cleaning'!M68</f>
        <v>0</v>
      </c>
      <c r="N55" s="10">
        <f>'[1]Data Cleaning'!N68</f>
        <v>0</v>
      </c>
      <c r="O55" s="10">
        <f>'[1]Data Cleaning'!O68</f>
        <v>0</v>
      </c>
      <c r="P55" s="10"/>
      <c r="Q55" s="10">
        <f>'[1]Data Cleaning'!Q68</f>
        <v>0</v>
      </c>
      <c r="R55" s="10">
        <f>'[1]Data Cleaning'!R68</f>
        <v>0</v>
      </c>
      <c r="S55" s="10">
        <f>'[1]Data Cleaning'!S68</f>
        <v>0</v>
      </c>
      <c r="T55" s="10">
        <f>'[1]Data Cleaning'!T68</f>
        <v>0</v>
      </c>
      <c r="U55" s="10"/>
      <c r="V55" s="15">
        <f t="shared" ref="V55:Y58" si="4">B55+G55+L55+Q55</f>
        <v>0</v>
      </c>
      <c r="W55" s="15">
        <f t="shared" si="4"/>
        <v>0</v>
      </c>
      <c r="X55" s="15">
        <f t="shared" si="4"/>
        <v>0</v>
      </c>
      <c r="Y55" s="15">
        <f t="shared" si="4"/>
        <v>0</v>
      </c>
      <c r="Z55" s="15">
        <f>SUM(B55:T55)</f>
        <v>0</v>
      </c>
    </row>
    <row r="56" spans="1:27" ht="10.4" customHeight="1" x14ac:dyDescent="0.2">
      <c r="A56" s="8" t="s">
        <v>31</v>
      </c>
      <c r="B56" s="10">
        <f>'[1]Data Cleaning'!B73</f>
        <v>0</v>
      </c>
      <c r="C56" s="10">
        <f>'[1]Data Cleaning'!C73</f>
        <v>0</v>
      </c>
      <c r="D56" s="10">
        <f>'[1]Data Cleaning'!D73</f>
        <v>0</v>
      </c>
      <c r="E56" s="10">
        <f>'[1]Data Cleaning'!E73</f>
        <v>0</v>
      </c>
      <c r="F56" s="10"/>
      <c r="G56" s="10">
        <f>'[1]Data Cleaning'!G73</f>
        <v>0</v>
      </c>
      <c r="H56" s="10">
        <f>'[1]Data Cleaning'!H73</f>
        <v>0</v>
      </c>
      <c r="I56" s="10">
        <f>'[1]Data Cleaning'!I73</f>
        <v>0</v>
      </c>
      <c r="J56" s="10">
        <f>'[1]Data Cleaning'!J73</f>
        <v>0</v>
      </c>
      <c r="K56" s="10"/>
      <c r="L56" s="10">
        <f>'[1]Data Cleaning'!L73</f>
        <v>0</v>
      </c>
      <c r="M56" s="10">
        <f>'[1]Data Cleaning'!M73</f>
        <v>0</v>
      </c>
      <c r="N56" s="10">
        <f>'[1]Data Cleaning'!N73</f>
        <v>0</v>
      </c>
      <c r="O56" s="10">
        <f>'[1]Data Cleaning'!O73</f>
        <v>0</v>
      </c>
      <c r="P56" s="10"/>
      <c r="Q56" s="10">
        <f>'[1]Data Cleaning'!Q73</f>
        <v>0</v>
      </c>
      <c r="R56" s="10">
        <f>'[1]Data Cleaning'!R73</f>
        <v>0</v>
      </c>
      <c r="S56" s="10">
        <f>'[1]Data Cleaning'!S73</f>
        <v>0</v>
      </c>
      <c r="T56" s="10">
        <f>'[1]Data Cleaning'!T73</f>
        <v>0</v>
      </c>
      <c r="U56" s="10"/>
      <c r="V56" s="15">
        <f>B56+G56+L56+Q56</f>
        <v>0</v>
      </c>
      <c r="W56" s="15">
        <f>C56+H56+M56+R56</f>
        <v>0</v>
      </c>
      <c r="X56" s="15">
        <f>D56+I56+N56+S56</f>
        <v>0</v>
      </c>
      <c r="Y56" s="15">
        <f>E56+J56+O56+T56</f>
        <v>0</v>
      </c>
      <c r="Z56" s="15">
        <f>SUM(B56:T56)</f>
        <v>0</v>
      </c>
    </row>
    <row r="57" spans="1:27" ht="10.4" customHeight="1" x14ac:dyDescent="0.2">
      <c r="A57" s="8" t="s">
        <v>29</v>
      </c>
      <c r="B57" s="10">
        <f>'[1]Data Cleaning'!B69+'[1]Data Cleaning'!B70+'[1]Data Cleaning'!B72</f>
        <v>12</v>
      </c>
      <c r="C57" s="10">
        <f>'[1]Data Cleaning'!C69+'[1]Data Cleaning'!C70+'[1]Data Cleaning'!C72</f>
        <v>15</v>
      </c>
      <c r="D57" s="10">
        <f>'[1]Data Cleaning'!D69+'[1]Data Cleaning'!D70+'[1]Data Cleaning'!D72</f>
        <v>0</v>
      </c>
      <c r="E57" s="10">
        <f>'[1]Data Cleaning'!E69+'[1]Data Cleaning'!E70+'[1]Data Cleaning'!E72</f>
        <v>0</v>
      </c>
      <c r="F57" s="10"/>
      <c r="G57" s="10">
        <f>'[1]Data Cleaning'!G69+'[1]Data Cleaning'!G70+'[1]Data Cleaning'!G72</f>
        <v>19</v>
      </c>
      <c r="H57" s="10">
        <f>'[1]Data Cleaning'!H69+'[1]Data Cleaning'!H70+'[1]Data Cleaning'!H72</f>
        <v>15</v>
      </c>
      <c r="I57" s="10">
        <f>'[1]Data Cleaning'!I69+'[1]Data Cleaning'!I70+'[1]Data Cleaning'!I72</f>
        <v>0</v>
      </c>
      <c r="J57" s="10">
        <f>'[1]Data Cleaning'!J69+'[1]Data Cleaning'!J70+'[1]Data Cleaning'!J72</f>
        <v>0</v>
      </c>
      <c r="K57" s="10"/>
      <c r="L57" s="10">
        <f>'[1]Data Cleaning'!L69+'[1]Data Cleaning'!L70+'[1]Data Cleaning'!L72</f>
        <v>0</v>
      </c>
      <c r="M57" s="10">
        <f>'[1]Data Cleaning'!M69+'[1]Data Cleaning'!M70+'[1]Data Cleaning'!M72</f>
        <v>0</v>
      </c>
      <c r="N57" s="10">
        <f>'[1]Data Cleaning'!N69+'[1]Data Cleaning'!N70+'[1]Data Cleaning'!N72</f>
        <v>0</v>
      </c>
      <c r="O57" s="10">
        <f>'[1]Data Cleaning'!O69+'[1]Data Cleaning'!O70+'[1]Data Cleaning'!O72</f>
        <v>0</v>
      </c>
      <c r="P57" s="10"/>
      <c r="Q57" s="10">
        <f>'[1]Data Cleaning'!Q69+'[1]Data Cleaning'!Q70+'[1]Data Cleaning'!Q72</f>
        <v>0</v>
      </c>
      <c r="R57" s="10">
        <f>'[1]Data Cleaning'!R69+'[1]Data Cleaning'!R70+'[1]Data Cleaning'!R72</f>
        <v>0</v>
      </c>
      <c r="S57" s="10">
        <f>'[1]Data Cleaning'!S69+'[1]Data Cleaning'!S70+'[1]Data Cleaning'!S72</f>
        <v>0</v>
      </c>
      <c r="T57" s="10">
        <f>'[1]Data Cleaning'!T69+'[1]Data Cleaning'!T70+'[1]Data Cleaning'!T72</f>
        <v>0</v>
      </c>
      <c r="U57" s="10"/>
      <c r="V57" s="15">
        <f t="shared" si="4"/>
        <v>31</v>
      </c>
      <c r="W57" s="15">
        <f t="shared" si="4"/>
        <v>30</v>
      </c>
      <c r="X57" s="15">
        <f t="shared" si="4"/>
        <v>0</v>
      </c>
      <c r="Y57" s="15">
        <f t="shared" si="4"/>
        <v>0</v>
      </c>
      <c r="Z57" s="15">
        <f>SUM(B57:T57)</f>
        <v>61</v>
      </c>
    </row>
    <row r="58" spans="1:27" ht="10.4" customHeight="1" x14ac:dyDescent="0.2">
      <c r="A58" s="8" t="s">
        <v>30</v>
      </c>
      <c r="B58" s="10">
        <f>'[1]Data Cleaning'!B71</f>
        <v>0</v>
      </c>
      <c r="C58" s="10">
        <f>'[1]Data Cleaning'!C71</f>
        <v>0</v>
      </c>
      <c r="D58" s="10">
        <f>'[1]Data Cleaning'!D71</f>
        <v>0</v>
      </c>
      <c r="E58" s="10">
        <f>'[1]Data Cleaning'!E71</f>
        <v>0</v>
      </c>
      <c r="F58" s="10"/>
      <c r="G58" s="10">
        <f>'[1]Data Cleaning'!G71</f>
        <v>21</v>
      </c>
      <c r="H58" s="10">
        <f>'[1]Data Cleaning'!H71</f>
        <v>58</v>
      </c>
      <c r="I58" s="10">
        <f>'[1]Data Cleaning'!I71</f>
        <v>20</v>
      </c>
      <c r="J58" s="10">
        <f>'[1]Data Cleaning'!J71</f>
        <v>33</v>
      </c>
      <c r="K58" s="10"/>
      <c r="L58" s="10">
        <f>'[1]Data Cleaning'!L71</f>
        <v>0</v>
      </c>
      <c r="M58" s="10">
        <f>'[1]Data Cleaning'!M71</f>
        <v>0</v>
      </c>
      <c r="N58" s="10">
        <f>'[1]Data Cleaning'!N71</f>
        <v>0</v>
      </c>
      <c r="O58" s="10">
        <f>'[1]Data Cleaning'!O71</f>
        <v>0</v>
      </c>
      <c r="P58" s="10"/>
      <c r="Q58" s="10">
        <f>'[1]Data Cleaning'!Q71</f>
        <v>0</v>
      </c>
      <c r="R58" s="10">
        <f>'[1]Data Cleaning'!R71</f>
        <v>0</v>
      </c>
      <c r="S58" s="10">
        <f>'[1]Data Cleaning'!S71</f>
        <v>8</v>
      </c>
      <c r="T58" s="10">
        <f>'[1]Data Cleaning'!T71</f>
        <v>6</v>
      </c>
      <c r="U58" s="10"/>
      <c r="V58" s="15">
        <f t="shared" si="4"/>
        <v>21</v>
      </c>
      <c r="W58" s="15">
        <f t="shared" si="4"/>
        <v>58</v>
      </c>
      <c r="X58" s="15">
        <f t="shared" si="4"/>
        <v>28</v>
      </c>
      <c r="Y58" s="15">
        <f t="shared" si="4"/>
        <v>39</v>
      </c>
      <c r="Z58" s="15">
        <f t="shared" ref="Z58" si="5">SUM(B58:T58)</f>
        <v>146</v>
      </c>
    </row>
    <row r="59" spans="1:27" s="42" customFormat="1" ht="10.4" customHeight="1" x14ac:dyDescent="0.25">
      <c r="A59" s="9" t="s">
        <v>75</v>
      </c>
      <c r="B59" s="11">
        <f>SUM(B55:B58)</f>
        <v>12</v>
      </c>
      <c r="C59" s="11">
        <f>SUM(C55:C58)</f>
        <v>15</v>
      </c>
      <c r="D59" s="11">
        <f>SUM(D55:D58)</f>
        <v>0</v>
      </c>
      <c r="E59" s="11">
        <f>SUM(E55:E58)</f>
        <v>0</v>
      </c>
      <c r="F59" s="11"/>
      <c r="G59" s="11">
        <f>SUM(G55:G58)</f>
        <v>40</v>
      </c>
      <c r="H59" s="11">
        <f>SUM(H55:H58)</f>
        <v>73</v>
      </c>
      <c r="I59" s="11">
        <f>SUM(I55:I58)</f>
        <v>20</v>
      </c>
      <c r="J59" s="11">
        <f>SUM(J55:J58)</f>
        <v>33</v>
      </c>
      <c r="K59" s="11"/>
      <c r="L59" s="11">
        <f>SUM(L55:L58)</f>
        <v>0</v>
      </c>
      <c r="M59" s="11">
        <f>SUM(M55:M58)</f>
        <v>0</v>
      </c>
      <c r="N59" s="11">
        <f>SUM(N55:N58)</f>
        <v>0</v>
      </c>
      <c r="O59" s="11">
        <f>SUM(O55:O58)</f>
        <v>0</v>
      </c>
      <c r="P59" s="11"/>
      <c r="Q59" s="11">
        <f>SUM(Q55:Q58)</f>
        <v>0</v>
      </c>
      <c r="R59" s="11">
        <f>SUM(R55:R58)</f>
        <v>0</v>
      </c>
      <c r="S59" s="11">
        <f>SUM(S55:S58)</f>
        <v>8</v>
      </c>
      <c r="T59" s="11">
        <f>SUM(T55:T58)</f>
        <v>6</v>
      </c>
      <c r="U59" s="11"/>
      <c r="V59" s="16">
        <f>SUM(V55:V58)</f>
        <v>52</v>
      </c>
      <c r="W59" s="16">
        <f>SUM(W55:W58)</f>
        <v>88</v>
      </c>
      <c r="X59" s="16">
        <f>SUM(X55:X58)</f>
        <v>28</v>
      </c>
      <c r="Y59" s="16">
        <f>SUM(Y55:Y58)</f>
        <v>39</v>
      </c>
      <c r="Z59" s="16">
        <f>SUM(B59:T59)</f>
        <v>207</v>
      </c>
      <c r="AA59" s="32"/>
    </row>
    <row r="60" spans="1:27" ht="10.4" customHeight="1" x14ac:dyDescent="0.2">
      <c r="A60" s="27"/>
      <c r="V60" s="39"/>
      <c r="W60" s="39"/>
      <c r="X60" s="39"/>
      <c r="Y60" s="39"/>
      <c r="Z60" s="39"/>
    </row>
    <row r="61" spans="1:27" ht="10.4" customHeight="1" x14ac:dyDescent="0.25">
      <c r="A61" s="24" t="s">
        <v>36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9"/>
      <c r="X61" s="39"/>
      <c r="Y61" s="39"/>
      <c r="Z61" s="39"/>
    </row>
    <row r="62" spans="1:27" ht="10.4" customHeight="1" x14ac:dyDescent="0.25">
      <c r="A62" s="24" t="s">
        <v>111</v>
      </c>
      <c r="B62" s="14">
        <v>1</v>
      </c>
      <c r="C62" s="14">
        <v>2</v>
      </c>
      <c r="D62" s="14">
        <v>0</v>
      </c>
      <c r="E62" s="14">
        <v>0</v>
      </c>
      <c r="F62" s="14"/>
      <c r="G62" s="14">
        <v>0</v>
      </c>
      <c r="H62" s="14">
        <v>0</v>
      </c>
      <c r="I62" s="14">
        <v>0</v>
      </c>
      <c r="J62" s="14">
        <v>0</v>
      </c>
      <c r="K62" s="14"/>
      <c r="L62" s="14">
        <v>0</v>
      </c>
      <c r="M62" s="14">
        <v>0</v>
      </c>
      <c r="N62" s="14">
        <v>0</v>
      </c>
      <c r="O62" s="14">
        <v>0</v>
      </c>
      <c r="P62" s="14"/>
      <c r="Q62" s="14">
        <v>0</v>
      </c>
      <c r="R62" s="14">
        <v>0</v>
      </c>
      <c r="S62" s="14">
        <v>0</v>
      </c>
      <c r="T62" s="14">
        <v>0</v>
      </c>
      <c r="U62" s="10"/>
      <c r="V62" s="15">
        <v>1</v>
      </c>
      <c r="W62" s="15">
        <v>2</v>
      </c>
      <c r="X62" s="15">
        <v>0</v>
      </c>
      <c r="Y62" s="15">
        <v>0</v>
      </c>
      <c r="Z62" s="15">
        <v>3</v>
      </c>
    </row>
    <row r="63" spans="1:27" ht="10.4" customHeight="1" x14ac:dyDescent="0.2">
      <c r="A63" s="23" t="s">
        <v>78</v>
      </c>
      <c r="B63" s="14">
        <v>19</v>
      </c>
      <c r="C63" s="14">
        <v>6</v>
      </c>
      <c r="D63" s="14">
        <v>6</v>
      </c>
      <c r="E63" s="14">
        <v>5</v>
      </c>
      <c r="F63" s="14"/>
      <c r="G63" s="14">
        <v>0</v>
      </c>
      <c r="H63" s="14">
        <v>0</v>
      </c>
      <c r="I63" s="14">
        <v>0</v>
      </c>
      <c r="J63" s="14">
        <v>0</v>
      </c>
      <c r="K63" s="14"/>
      <c r="L63" s="14">
        <v>0</v>
      </c>
      <c r="M63" s="14">
        <v>0</v>
      </c>
      <c r="N63" s="14">
        <v>0</v>
      </c>
      <c r="O63" s="14">
        <v>0</v>
      </c>
      <c r="P63" s="14"/>
      <c r="Q63" s="14">
        <v>0</v>
      </c>
      <c r="R63" s="14">
        <v>0</v>
      </c>
      <c r="S63" s="14">
        <v>0</v>
      </c>
      <c r="T63" s="14">
        <v>0</v>
      </c>
      <c r="U63" s="10"/>
      <c r="V63" s="15">
        <v>19</v>
      </c>
      <c r="W63" s="15">
        <v>6</v>
      </c>
      <c r="X63" s="15">
        <v>6</v>
      </c>
      <c r="Y63" s="15">
        <v>5</v>
      </c>
      <c r="Z63" s="15">
        <v>36</v>
      </c>
    </row>
    <row r="64" spans="1:27" ht="10.4" customHeight="1" x14ac:dyDescent="0.2">
      <c r="A64" s="23" t="s">
        <v>79</v>
      </c>
      <c r="B64" s="14">
        <v>1</v>
      </c>
      <c r="C64" s="14">
        <v>3</v>
      </c>
      <c r="D64" s="14">
        <v>3</v>
      </c>
      <c r="E64" s="14">
        <v>1</v>
      </c>
      <c r="F64" s="14"/>
      <c r="G64" s="14">
        <v>0</v>
      </c>
      <c r="H64" s="14">
        <v>0</v>
      </c>
      <c r="I64" s="14">
        <v>0</v>
      </c>
      <c r="J64" s="14">
        <v>0</v>
      </c>
      <c r="K64" s="14"/>
      <c r="L64" s="14">
        <v>0</v>
      </c>
      <c r="M64" s="14">
        <v>0</v>
      </c>
      <c r="N64" s="14">
        <v>0</v>
      </c>
      <c r="O64" s="14">
        <v>0</v>
      </c>
      <c r="P64" s="14"/>
      <c r="Q64" s="14">
        <v>0</v>
      </c>
      <c r="R64" s="14">
        <v>0</v>
      </c>
      <c r="S64" s="14">
        <v>0</v>
      </c>
      <c r="T64" s="14">
        <v>0</v>
      </c>
      <c r="U64" s="10"/>
      <c r="V64" s="15">
        <v>1</v>
      </c>
      <c r="W64" s="15">
        <v>3</v>
      </c>
      <c r="X64" s="15">
        <v>3</v>
      </c>
      <c r="Y64" s="15">
        <v>1</v>
      </c>
      <c r="Z64" s="15">
        <v>8</v>
      </c>
    </row>
    <row r="65" spans="1:26" x14ac:dyDescent="0.2">
      <c r="A65" s="23" t="s">
        <v>171</v>
      </c>
      <c r="B65" s="14">
        <v>2</v>
      </c>
      <c r="C65" s="14">
        <v>1</v>
      </c>
      <c r="D65" s="14">
        <v>0</v>
      </c>
      <c r="E65" s="14">
        <v>0</v>
      </c>
      <c r="F65" s="14"/>
      <c r="G65" s="14">
        <v>0</v>
      </c>
      <c r="H65" s="14">
        <v>0</v>
      </c>
      <c r="I65" s="14">
        <v>0</v>
      </c>
      <c r="J65" s="14">
        <v>0</v>
      </c>
      <c r="K65" s="14"/>
      <c r="L65" s="14">
        <v>0</v>
      </c>
      <c r="M65" s="14">
        <v>0</v>
      </c>
      <c r="N65" s="14">
        <v>0</v>
      </c>
      <c r="O65" s="14">
        <v>0</v>
      </c>
      <c r="P65" s="14"/>
      <c r="Q65" s="14">
        <v>0</v>
      </c>
      <c r="R65" s="14">
        <v>0</v>
      </c>
      <c r="S65" s="14">
        <v>0</v>
      </c>
      <c r="T65" s="14">
        <v>0</v>
      </c>
      <c r="U65" s="10"/>
      <c r="V65" s="15">
        <v>2</v>
      </c>
      <c r="W65" s="15">
        <v>1</v>
      </c>
      <c r="X65" s="15">
        <v>0</v>
      </c>
      <c r="Y65" s="15">
        <v>0</v>
      </c>
      <c r="Z65" s="15">
        <v>3</v>
      </c>
    </row>
    <row r="66" spans="1:26" ht="10.4" customHeight="1" x14ac:dyDescent="0.25">
      <c r="A66" s="24" t="s">
        <v>179</v>
      </c>
      <c r="B66" s="14">
        <v>0</v>
      </c>
      <c r="C66" s="14">
        <v>0</v>
      </c>
      <c r="D66" s="14">
        <v>0</v>
      </c>
      <c r="E66" s="14">
        <v>0</v>
      </c>
      <c r="F66" s="14"/>
      <c r="G66" s="14">
        <v>1</v>
      </c>
      <c r="H66" s="14">
        <v>0</v>
      </c>
      <c r="I66" s="14">
        <v>15</v>
      </c>
      <c r="J66" s="14">
        <v>5</v>
      </c>
      <c r="K66" s="14"/>
      <c r="L66" s="14">
        <v>0</v>
      </c>
      <c r="M66" s="14">
        <v>0</v>
      </c>
      <c r="N66" s="14">
        <v>0</v>
      </c>
      <c r="O66" s="14">
        <v>0</v>
      </c>
      <c r="P66" s="14"/>
      <c r="Q66" s="14">
        <v>0</v>
      </c>
      <c r="R66" s="14">
        <v>0</v>
      </c>
      <c r="S66" s="14">
        <v>0</v>
      </c>
      <c r="T66" s="14">
        <v>0</v>
      </c>
      <c r="U66" s="10"/>
      <c r="V66" s="15">
        <v>1</v>
      </c>
      <c r="W66" s="15">
        <v>0</v>
      </c>
      <c r="X66" s="15">
        <v>15</v>
      </c>
      <c r="Y66" s="15">
        <v>5</v>
      </c>
      <c r="Z66" s="15">
        <v>21</v>
      </c>
    </row>
    <row r="67" spans="1:26" ht="10.4" customHeight="1" x14ac:dyDescent="0.2">
      <c r="A67" s="23" t="s">
        <v>80</v>
      </c>
      <c r="B67" s="14">
        <v>0</v>
      </c>
      <c r="C67" s="14">
        <v>0</v>
      </c>
      <c r="D67" s="14">
        <v>0</v>
      </c>
      <c r="E67" s="14">
        <v>0</v>
      </c>
      <c r="F67" s="14"/>
      <c r="G67" s="14">
        <v>0</v>
      </c>
      <c r="H67" s="14">
        <v>2</v>
      </c>
      <c r="I67" s="14">
        <v>9</v>
      </c>
      <c r="J67" s="14">
        <v>2</v>
      </c>
      <c r="K67" s="14"/>
      <c r="L67" s="14">
        <v>0</v>
      </c>
      <c r="M67" s="14">
        <v>0</v>
      </c>
      <c r="N67" s="14">
        <v>0</v>
      </c>
      <c r="O67" s="14">
        <v>0</v>
      </c>
      <c r="P67" s="14"/>
      <c r="Q67" s="14">
        <v>0</v>
      </c>
      <c r="R67" s="14">
        <v>0</v>
      </c>
      <c r="S67" s="14">
        <v>0</v>
      </c>
      <c r="T67" s="14">
        <v>0</v>
      </c>
      <c r="U67" s="10"/>
      <c r="V67" s="15">
        <v>0</v>
      </c>
      <c r="W67" s="15">
        <v>2</v>
      </c>
      <c r="X67" s="15">
        <v>9</v>
      </c>
      <c r="Y67" s="15">
        <v>2</v>
      </c>
      <c r="Z67" s="15">
        <v>13</v>
      </c>
    </row>
    <row r="68" spans="1:26" ht="10.4" customHeight="1" x14ac:dyDescent="0.2">
      <c r="A68" s="23" t="s">
        <v>81</v>
      </c>
      <c r="B68" s="14">
        <v>0</v>
      </c>
      <c r="C68" s="14">
        <v>0</v>
      </c>
      <c r="D68" s="14">
        <v>0</v>
      </c>
      <c r="E68" s="14">
        <v>0</v>
      </c>
      <c r="F68" s="14"/>
      <c r="G68" s="14">
        <v>0</v>
      </c>
      <c r="H68" s="14">
        <v>0</v>
      </c>
      <c r="I68" s="14">
        <v>0</v>
      </c>
      <c r="J68" s="14">
        <v>0</v>
      </c>
      <c r="K68" s="14"/>
      <c r="L68" s="14">
        <v>0</v>
      </c>
      <c r="M68" s="14">
        <v>0</v>
      </c>
      <c r="N68" s="14">
        <v>0</v>
      </c>
      <c r="O68" s="14">
        <v>0</v>
      </c>
      <c r="P68" s="14"/>
      <c r="Q68" s="14">
        <v>0</v>
      </c>
      <c r="R68" s="14">
        <v>0</v>
      </c>
      <c r="S68" s="14">
        <v>0</v>
      </c>
      <c r="T68" s="14">
        <v>0</v>
      </c>
      <c r="U68" s="10"/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2" x14ac:dyDescent="0.2">
      <c r="A69" s="23" t="s">
        <v>130</v>
      </c>
      <c r="B69" s="14">
        <v>0</v>
      </c>
      <c r="C69" s="14">
        <v>0</v>
      </c>
      <c r="D69" s="14">
        <v>0</v>
      </c>
      <c r="E69" s="14">
        <v>0</v>
      </c>
      <c r="F69" s="14"/>
      <c r="G69" s="14">
        <v>7</v>
      </c>
      <c r="H69" s="14">
        <v>1</v>
      </c>
      <c r="I69" s="14">
        <v>22</v>
      </c>
      <c r="J69" s="14">
        <v>3</v>
      </c>
      <c r="K69" s="14"/>
      <c r="L69" s="14">
        <v>0</v>
      </c>
      <c r="M69" s="14">
        <v>0</v>
      </c>
      <c r="N69" s="14">
        <v>0</v>
      </c>
      <c r="O69" s="14">
        <v>0</v>
      </c>
      <c r="P69" s="14"/>
      <c r="Q69" s="14">
        <v>0</v>
      </c>
      <c r="R69" s="14">
        <v>0</v>
      </c>
      <c r="S69" s="14">
        <v>0</v>
      </c>
      <c r="T69" s="14">
        <v>0</v>
      </c>
      <c r="U69" s="10"/>
      <c r="V69" s="15">
        <v>7</v>
      </c>
      <c r="W69" s="15">
        <v>1</v>
      </c>
      <c r="X69" s="15">
        <v>22</v>
      </c>
      <c r="Y69" s="15">
        <v>3</v>
      </c>
      <c r="Z69" s="15">
        <v>33</v>
      </c>
    </row>
    <row r="70" spans="1:26" ht="11.5" customHeight="1" x14ac:dyDescent="0.2">
      <c r="A70" s="25" t="s">
        <v>131</v>
      </c>
      <c r="B70" s="21">
        <v>0</v>
      </c>
      <c r="C70" s="21">
        <v>0</v>
      </c>
      <c r="D70" s="21">
        <v>0</v>
      </c>
      <c r="E70" s="21">
        <v>0</v>
      </c>
      <c r="F70" s="21"/>
      <c r="G70" s="21">
        <v>3</v>
      </c>
      <c r="H70" s="21">
        <v>4</v>
      </c>
      <c r="I70" s="21">
        <v>3</v>
      </c>
      <c r="J70" s="21">
        <v>3</v>
      </c>
      <c r="K70" s="21"/>
      <c r="L70" s="21">
        <v>0</v>
      </c>
      <c r="M70" s="21">
        <v>0</v>
      </c>
      <c r="N70" s="21">
        <v>0</v>
      </c>
      <c r="O70" s="21">
        <v>0</v>
      </c>
      <c r="P70" s="21"/>
      <c r="Q70" s="21">
        <v>0</v>
      </c>
      <c r="R70" s="21">
        <v>0</v>
      </c>
      <c r="S70" s="21">
        <v>0</v>
      </c>
      <c r="T70" s="21">
        <v>0</v>
      </c>
      <c r="U70" s="21"/>
      <c r="V70" s="22">
        <v>3</v>
      </c>
      <c r="W70" s="22">
        <v>4</v>
      </c>
      <c r="X70" s="22">
        <v>3</v>
      </c>
      <c r="Y70" s="22">
        <v>3</v>
      </c>
      <c r="Z70" s="22">
        <v>13</v>
      </c>
    </row>
    <row r="71" spans="1:26" ht="10.4" customHeight="1" x14ac:dyDescent="0.2">
      <c r="A71" s="23" t="s">
        <v>82</v>
      </c>
      <c r="B71" s="14">
        <v>0</v>
      </c>
      <c r="C71" s="14">
        <v>0</v>
      </c>
      <c r="D71" s="14">
        <v>0</v>
      </c>
      <c r="E71" s="14">
        <v>0</v>
      </c>
      <c r="F71" s="14"/>
      <c r="G71" s="14">
        <v>3</v>
      </c>
      <c r="H71" s="14">
        <v>2</v>
      </c>
      <c r="I71" s="14">
        <v>33</v>
      </c>
      <c r="J71" s="14">
        <v>28</v>
      </c>
      <c r="K71" s="14"/>
      <c r="L71" s="14">
        <v>0</v>
      </c>
      <c r="M71" s="14">
        <v>0</v>
      </c>
      <c r="N71" s="14">
        <v>0</v>
      </c>
      <c r="O71" s="14">
        <v>0</v>
      </c>
      <c r="P71" s="14"/>
      <c r="Q71" s="14">
        <v>0</v>
      </c>
      <c r="R71" s="14">
        <v>0</v>
      </c>
      <c r="S71" s="14">
        <v>0</v>
      </c>
      <c r="T71" s="14">
        <v>0</v>
      </c>
      <c r="U71" s="10"/>
      <c r="V71" s="15">
        <v>3</v>
      </c>
      <c r="W71" s="15">
        <v>2</v>
      </c>
      <c r="X71" s="15">
        <v>33</v>
      </c>
      <c r="Y71" s="15">
        <v>28</v>
      </c>
      <c r="Z71" s="15">
        <v>66</v>
      </c>
    </row>
    <row r="72" spans="1:26" ht="12" x14ac:dyDescent="0.2">
      <c r="A72" s="23" t="s">
        <v>132</v>
      </c>
      <c r="B72" s="14">
        <v>0</v>
      </c>
      <c r="C72" s="14">
        <v>0</v>
      </c>
      <c r="D72" s="14">
        <v>0</v>
      </c>
      <c r="E72" s="14">
        <v>0</v>
      </c>
      <c r="F72" s="14"/>
      <c r="G72" s="14">
        <v>5</v>
      </c>
      <c r="H72" s="14">
        <v>0</v>
      </c>
      <c r="I72" s="14">
        <v>12</v>
      </c>
      <c r="J72" s="14">
        <v>7</v>
      </c>
      <c r="K72" s="14"/>
      <c r="L72" s="14">
        <v>0</v>
      </c>
      <c r="M72" s="14">
        <v>0</v>
      </c>
      <c r="N72" s="14">
        <v>0</v>
      </c>
      <c r="O72" s="14">
        <v>0</v>
      </c>
      <c r="P72" s="14"/>
      <c r="Q72" s="14">
        <v>0</v>
      </c>
      <c r="R72" s="14">
        <v>0</v>
      </c>
      <c r="S72" s="14">
        <v>0</v>
      </c>
      <c r="T72" s="14">
        <v>0</v>
      </c>
      <c r="U72" s="10"/>
      <c r="V72" s="15">
        <v>5</v>
      </c>
      <c r="W72" s="15">
        <v>0</v>
      </c>
      <c r="X72" s="15">
        <v>12</v>
      </c>
      <c r="Y72" s="15">
        <v>7</v>
      </c>
      <c r="Z72" s="15">
        <v>24</v>
      </c>
    </row>
    <row r="73" spans="1:26" ht="10.4" customHeight="1" x14ac:dyDescent="0.2">
      <c r="A73" s="23" t="s">
        <v>83</v>
      </c>
      <c r="B73" s="14">
        <v>0</v>
      </c>
      <c r="C73" s="14">
        <v>0</v>
      </c>
      <c r="D73" s="14">
        <v>0</v>
      </c>
      <c r="E73" s="14">
        <v>0</v>
      </c>
      <c r="F73" s="14"/>
      <c r="G73" s="14">
        <v>0</v>
      </c>
      <c r="H73" s="14">
        <v>0</v>
      </c>
      <c r="I73" s="14">
        <v>0</v>
      </c>
      <c r="J73" s="14">
        <v>0</v>
      </c>
      <c r="K73" s="14"/>
      <c r="L73" s="14">
        <v>0</v>
      </c>
      <c r="M73" s="14">
        <v>0</v>
      </c>
      <c r="N73" s="14">
        <v>0</v>
      </c>
      <c r="O73" s="14">
        <v>0</v>
      </c>
      <c r="P73" s="14"/>
      <c r="Q73" s="14">
        <v>0</v>
      </c>
      <c r="R73" s="14">
        <v>0</v>
      </c>
      <c r="S73" s="14">
        <v>0</v>
      </c>
      <c r="T73" s="14">
        <v>0</v>
      </c>
      <c r="U73" s="10"/>
      <c r="V73" s="15">
        <v>0</v>
      </c>
      <c r="W73" s="15">
        <v>0</v>
      </c>
      <c r="X73" s="15">
        <v>0</v>
      </c>
      <c r="Y73" s="15">
        <v>0</v>
      </c>
      <c r="Z73" s="15">
        <v>0</v>
      </c>
    </row>
    <row r="74" spans="1:26" ht="11.5" customHeight="1" x14ac:dyDescent="0.2">
      <c r="A74" s="23" t="s">
        <v>133</v>
      </c>
      <c r="B74" s="14">
        <v>0</v>
      </c>
      <c r="C74" s="14">
        <v>0</v>
      </c>
      <c r="D74" s="14">
        <v>0</v>
      </c>
      <c r="E74" s="14">
        <v>0</v>
      </c>
      <c r="F74" s="14"/>
      <c r="G74" s="14">
        <v>0</v>
      </c>
      <c r="H74" s="14">
        <v>0</v>
      </c>
      <c r="I74" s="14">
        <v>4</v>
      </c>
      <c r="J74" s="14">
        <v>0</v>
      </c>
      <c r="K74" s="14"/>
      <c r="L74" s="14">
        <v>0</v>
      </c>
      <c r="M74" s="14">
        <v>0</v>
      </c>
      <c r="N74" s="14">
        <v>0</v>
      </c>
      <c r="O74" s="14">
        <v>0</v>
      </c>
      <c r="P74" s="14"/>
      <c r="Q74" s="14">
        <v>0</v>
      </c>
      <c r="R74" s="14">
        <v>0</v>
      </c>
      <c r="S74" s="14">
        <v>0</v>
      </c>
      <c r="T74" s="14">
        <v>0</v>
      </c>
      <c r="U74" s="10"/>
      <c r="V74" s="15">
        <v>0</v>
      </c>
      <c r="W74" s="15">
        <v>0</v>
      </c>
      <c r="X74" s="15">
        <v>4</v>
      </c>
      <c r="Y74" s="15">
        <v>0</v>
      </c>
      <c r="Z74" s="15">
        <v>4</v>
      </c>
    </row>
    <row r="75" spans="1:26" ht="10.4" customHeight="1" x14ac:dyDescent="0.25">
      <c r="A75" s="24" t="s">
        <v>172</v>
      </c>
      <c r="B75" s="14">
        <v>0</v>
      </c>
      <c r="C75" s="14">
        <v>0</v>
      </c>
      <c r="D75" s="14">
        <v>0</v>
      </c>
      <c r="E75" s="14">
        <v>0</v>
      </c>
      <c r="F75" s="14"/>
      <c r="G75" s="14">
        <v>11</v>
      </c>
      <c r="H75" s="14">
        <v>4</v>
      </c>
      <c r="I75" s="14">
        <v>40</v>
      </c>
      <c r="J75" s="14">
        <v>19</v>
      </c>
      <c r="K75" s="14"/>
      <c r="L75" s="14">
        <v>0</v>
      </c>
      <c r="M75" s="14">
        <v>0</v>
      </c>
      <c r="N75" s="14">
        <v>0</v>
      </c>
      <c r="O75" s="14">
        <v>0</v>
      </c>
      <c r="P75" s="14"/>
      <c r="Q75" s="14">
        <v>0</v>
      </c>
      <c r="R75" s="14">
        <v>0</v>
      </c>
      <c r="S75" s="14">
        <v>0</v>
      </c>
      <c r="T75" s="14">
        <v>0</v>
      </c>
      <c r="U75" s="10"/>
      <c r="V75" s="15">
        <v>11</v>
      </c>
      <c r="W75" s="15">
        <v>4</v>
      </c>
      <c r="X75" s="15">
        <v>40</v>
      </c>
      <c r="Y75" s="15">
        <v>19</v>
      </c>
      <c r="Z75" s="15">
        <v>74</v>
      </c>
    </row>
    <row r="76" spans="1:26" ht="10.4" customHeight="1" x14ac:dyDescent="0.2">
      <c r="A76" s="23" t="s">
        <v>84</v>
      </c>
      <c r="B76" s="14">
        <v>0</v>
      </c>
      <c r="C76" s="14">
        <v>0</v>
      </c>
      <c r="D76" s="14">
        <v>0</v>
      </c>
      <c r="E76" s="14">
        <v>0</v>
      </c>
      <c r="F76" s="10"/>
      <c r="G76" s="14">
        <v>0</v>
      </c>
      <c r="H76" s="14">
        <v>0</v>
      </c>
      <c r="I76" s="14">
        <v>0</v>
      </c>
      <c r="J76" s="14">
        <v>0</v>
      </c>
      <c r="K76" s="10"/>
      <c r="L76" s="14">
        <v>0</v>
      </c>
      <c r="M76" s="14">
        <v>0</v>
      </c>
      <c r="N76" s="14">
        <v>0</v>
      </c>
      <c r="O76" s="14">
        <v>0</v>
      </c>
      <c r="P76" s="10"/>
      <c r="Q76" s="14">
        <v>0</v>
      </c>
      <c r="R76" s="14">
        <v>0</v>
      </c>
      <c r="S76" s="14">
        <v>0</v>
      </c>
      <c r="T76" s="14">
        <v>0</v>
      </c>
      <c r="U76" s="10"/>
      <c r="V76" s="15">
        <v>0</v>
      </c>
      <c r="W76" s="15">
        <v>0</v>
      </c>
      <c r="X76" s="15">
        <v>0</v>
      </c>
      <c r="Y76" s="15">
        <v>0</v>
      </c>
      <c r="Z76" s="15">
        <v>0</v>
      </c>
    </row>
    <row r="77" spans="1:26" ht="10.4" customHeight="1" x14ac:dyDescent="0.2">
      <c r="A77" s="23" t="s">
        <v>85</v>
      </c>
      <c r="B77" s="14">
        <v>0</v>
      </c>
      <c r="C77" s="14">
        <v>0</v>
      </c>
      <c r="D77" s="14">
        <v>0</v>
      </c>
      <c r="E77" s="14">
        <v>0</v>
      </c>
      <c r="F77" s="10"/>
      <c r="G77" s="14">
        <v>0</v>
      </c>
      <c r="H77" s="14">
        <v>0</v>
      </c>
      <c r="I77" s="14">
        <v>0</v>
      </c>
      <c r="J77" s="14">
        <v>0</v>
      </c>
      <c r="K77" s="10"/>
      <c r="L77" s="14">
        <v>0</v>
      </c>
      <c r="M77" s="14">
        <v>0</v>
      </c>
      <c r="N77" s="14">
        <v>0</v>
      </c>
      <c r="O77" s="14">
        <v>0</v>
      </c>
      <c r="P77" s="10"/>
      <c r="Q77" s="14">
        <v>0</v>
      </c>
      <c r="R77" s="14">
        <v>0</v>
      </c>
      <c r="S77" s="14">
        <v>0</v>
      </c>
      <c r="T77" s="14">
        <v>0</v>
      </c>
      <c r="U77" s="10"/>
      <c r="V77" s="15">
        <v>0</v>
      </c>
      <c r="W77" s="15">
        <v>0</v>
      </c>
      <c r="X77" s="15">
        <v>0</v>
      </c>
      <c r="Y77" s="15">
        <v>0</v>
      </c>
      <c r="Z77" s="15">
        <v>0</v>
      </c>
    </row>
    <row r="78" spans="1:26" ht="10.4" customHeight="1" x14ac:dyDescent="0.2">
      <c r="A78" s="23" t="s">
        <v>86</v>
      </c>
      <c r="B78" s="20">
        <v>0</v>
      </c>
      <c r="C78" s="20">
        <v>0</v>
      </c>
      <c r="D78" s="20">
        <v>0</v>
      </c>
      <c r="E78" s="20">
        <v>0</v>
      </c>
      <c r="F78" s="19"/>
      <c r="G78" s="20">
        <v>1</v>
      </c>
      <c r="H78" s="20">
        <v>0</v>
      </c>
      <c r="I78" s="20">
        <v>9</v>
      </c>
      <c r="J78" s="20">
        <v>3</v>
      </c>
      <c r="K78" s="19"/>
      <c r="L78" s="20">
        <v>0</v>
      </c>
      <c r="M78" s="20">
        <v>0</v>
      </c>
      <c r="N78" s="20">
        <v>0</v>
      </c>
      <c r="O78" s="20">
        <v>0</v>
      </c>
      <c r="P78" s="19"/>
      <c r="Q78" s="20">
        <v>0</v>
      </c>
      <c r="R78" s="20">
        <v>0</v>
      </c>
      <c r="S78" s="20">
        <v>0</v>
      </c>
      <c r="T78" s="20">
        <v>0</v>
      </c>
      <c r="U78" s="10"/>
      <c r="V78" s="15">
        <v>1</v>
      </c>
      <c r="W78" s="15">
        <v>0</v>
      </c>
      <c r="X78" s="15">
        <v>9</v>
      </c>
      <c r="Y78" s="15">
        <v>3</v>
      </c>
      <c r="Z78" s="15">
        <v>13</v>
      </c>
    </row>
    <row r="79" spans="1:26" ht="10.4" customHeight="1" x14ac:dyDescent="0.2">
      <c r="A79" s="23" t="s">
        <v>87</v>
      </c>
      <c r="B79" s="14">
        <v>0</v>
      </c>
      <c r="C79" s="14">
        <v>0</v>
      </c>
      <c r="D79" s="14">
        <v>0</v>
      </c>
      <c r="E79" s="14">
        <v>0</v>
      </c>
      <c r="F79" s="10"/>
      <c r="G79" s="14">
        <v>15</v>
      </c>
      <c r="H79" s="14">
        <v>2</v>
      </c>
      <c r="I79" s="14">
        <v>11</v>
      </c>
      <c r="J79" s="14">
        <v>1</v>
      </c>
      <c r="K79" s="10"/>
      <c r="L79" s="14">
        <v>0</v>
      </c>
      <c r="M79" s="14">
        <v>0</v>
      </c>
      <c r="N79" s="14">
        <v>0</v>
      </c>
      <c r="O79" s="14">
        <v>0</v>
      </c>
      <c r="P79" s="10"/>
      <c r="Q79" s="14">
        <v>0</v>
      </c>
      <c r="R79" s="14">
        <v>0</v>
      </c>
      <c r="S79" s="14">
        <v>0</v>
      </c>
      <c r="T79" s="14">
        <v>0</v>
      </c>
      <c r="U79" s="10"/>
      <c r="V79" s="15">
        <v>15</v>
      </c>
      <c r="W79" s="15">
        <v>2</v>
      </c>
      <c r="X79" s="15">
        <v>11</v>
      </c>
      <c r="Y79" s="15">
        <v>1</v>
      </c>
      <c r="Z79" s="15">
        <v>29</v>
      </c>
    </row>
    <row r="80" spans="1:26" ht="11.5" customHeight="1" x14ac:dyDescent="0.2">
      <c r="A80" s="8" t="s">
        <v>134</v>
      </c>
      <c r="B80" s="14">
        <v>0</v>
      </c>
      <c r="C80" s="14">
        <v>0</v>
      </c>
      <c r="D80" s="14">
        <v>0</v>
      </c>
      <c r="E80" s="14">
        <v>0</v>
      </c>
      <c r="F80" s="10"/>
      <c r="G80" s="14">
        <v>1</v>
      </c>
      <c r="H80" s="14">
        <v>1</v>
      </c>
      <c r="I80" s="14">
        <v>72</v>
      </c>
      <c r="J80" s="14">
        <v>28</v>
      </c>
      <c r="K80" s="10"/>
      <c r="L80" s="14">
        <v>0</v>
      </c>
      <c r="M80" s="14">
        <v>0</v>
      </c>
      <c r="N80" s="14">
        <v>0</v>
      </c>
      <c r="O80" s="14">
        <v>0</v>
      </c>
      <c r="P80" s="10"/>
      <c r="Q80" s="14">
        <v>3</v>
      </c>
      <c r="R80" s="14">
        <v>1</v>
      </c>
      <c r="S80" s="14">
        <v>0</v>
      </c>
      <c r="T80" s="14">
        <v>0</v>
      </c>
      <c r="U80" s="10"/>
      <c r="V80" s="15">
        <v>4</v>
      </c>
      <c r="W80" s="15">
        <v>2</v>
      </c>
      <c r="X80" s="15">
        <v>72</v>
      </c>
      <c r="Y80" s="15">
        <v>28</v>
      </c>
      <c r="Z80" s="15">
        <v>106</v>
      </c>
    </row>
    <row r="81" spans="1:27" s="42" customFormat="1" ht="10.4" customHeight="1" x14ac:dyDescent="0.25">
      <c r="A81" s="9" t="s">
        <v>75</v>
      </c>
      <c r="B81" s="11">
        <v>23</v>
      </c>
      <c r="C81" s="11">
        <v>12</v>
      </c>
      <c r="D81" s="11">
        <v>9</v>
      </c>
      <c r="E81" s="11">
        <v>6</v>
      </c>
      <c r="F81" s="11"/>
      <c r="G81" s="11">
        <v>47</v>
      </c>
      <c r="H81" s="11">
        <v>16</v>
      </c>
      <c r="I81" s="11">
        <v>230</v>
      </c>
      <c r="J81" s="11">
        <v>99</v>
      </c>
      <c r="K81" s="11"/>
      <c r="L81" s="11">
        <v>0</v>
      </c>
      <c r="M81" s="11">
        <v>0</v>
      </c>
      <c r="N81" s="11">
        <v>0</v>
      </c>
      <c r="O81" s="11">
        <v>0</v>
      </c>
      <c r="P81" s="11"/>
      <c r="Q81" s="11">
        <v>3</v>
      </c>
      <c r="R81" s="11">
        <v>1</v>
      </c>
      <c r="S81" s="11">
        <v>0</v>
      </c>
      <c r="T81" s="11">
        <v>0</v>
      </c>
      <c r="U81" s="11"/>
      <c r="V81" s="16">
        <v>73</v>
      </c>
      <c r="W81" s="16">
        <v>29</v>
      </c>
      <c r="X81" s="16">
        <v>239</v>
      </c>
      <c r="Y81" s="16">
        <v>105</v>
      </c>
      <c r="Z81" s="16">
        <v>446</v>
      </c>
      <c r="AA81" s="32"/>
    </row>
    <row r="82" spans="1:27" s="7" customFormat="1" ht="10.4" customHeight="1" x14ac:dyDescent="0.25">
      <c r="A82" s="9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6"/>
      <c r="W82" s="16"/>
      <c r="X82" s="16"/>
      <c r="Y82" s="16"/>
      <c r="Z82" s="16"/>
      <c r="AA82" s="27"/>
    </row>
    <row r="83" spans="1:27" s="27" customFormat="1" ht="10.4" customHeight="1" x14ac:dyDescent="0.25">
      <c r="A83" s="9" t="s">
        <v>37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5"/>
      <c r="W83" s="15"/>
      <c r="X83" s="15"/>
      <c r="Y83" s="15"/>
      <c r="Z83" s="15"/>
    </row>
    <row r="84" spans="1:27" s="27" customFormat="1" ht="10.4" customHeight="1" x14ac:dyDescent="0.2">
      <c r="A84" s="8" t="s">
        <v>38</v>
      </c>
      <c r="B84" s="14">
        <v>12</v>
      </c>
      <c r="C84" s="14">
        <v>35</v>
      </c>
      <c r="D84" s="14">
        <v>0</v>
      </c>
      <c r="E84" s="14">
        <v>0</v>
      </c>
      <c r="F84" s="10"/>
      <c r="G84" s="14">
        <v>18</v>
      </c>
      <c r="H84" s="14">
        <v>60</v>
      </c>
      <c r="I84" s="14">
        <v>3</v>
      </c>
      <c r="J84" s="14">
        <v>8</v>
      </c>
      <c r="K84" s="10"/>
      <c r="L84" s="14">
        <v>0</v>
      </c>
      <c r="M84" s="14">
        <v>0</v>
      </c>
      <c r="N84" s="14">
        <v>0</v>
      </c>
      <c r="O84" s="14">
        <v>0</v>
      </c>
      <c r="P84" s="10"/>
      <c r="Q84" s="14">
        <v>0</v>
      </c>
      <c r="R84" s="14">
        <v>0</v>
      </c>
      <c r="S84" s="14">
        <v>0</v>
      </c>
      <c r="T84" s="14">
        <v>1</v>
      </c>
      <c r="U84" s="10"/>
      <c r="V84" s="15">
        <v>30</v>
      </c>
      <c r="W84" s="15">
        <v>95</v>
      </c>
      <c r="X84" s="15">
        <v>3</v>
      </c>
      <c r="Y84" s="15">
        <v>9</v>
      </c>
      <c r="Z84" s="15">
        <v>137</v>
      </c>
    </row>
    <row r="85" spans="1:27" s="27" customFormat="1" ht="10.4" customHeight="1" x14ac:dyDescent="0.2">
      <c r="A85" s="8" t="s">
        <v>39</v>
      </c>
      <c r="B85" s="14">
        <v>23</v>
      </c>
      <c r="C85" s="14">
        <v>73</v>
      </c>
      <c r="D85" s="14">
        <v>2</v>
      </c>
      <c r="E85" s="14">
        <v>4</v>
      </c>
      <c r="F85" s="10"/>
      <c r="G85" s="14">
        <v>18</v>
      </c>
      <c r="H85" s="14">
        <v>62</v>
      </c>
      <c r="I85" s="14">
        <v>0</v>
      </c>
      <c r="J85" s="14">
        <v>14</v>
      </c>
      <c r="K85" s="10"/>
      <c r="L85" s="14">
        <v>0</v>
      </c>
      <c r="M85" s="14">
        <v>0</v>
      </c>
      <c r="N85" s="14">
        <v>0</v>
      </c>
      <c r="O85" s="14">
        <v>0</v>
      </c>
      <c r="P85" s="10"/>
      <c r="Q85" s="14">
        <v>0</v>
      </c>
      <c r="R85" s="14">
        <v>0</v>
      </c>
      <c r="S85" s="14">
        <v>0</v>
      </c>
      <c r="T85" s="14">
        <v>0</v>
      </c>
      <c r="U85" s="10"/>
      <c r="V85" s="15">
        <v>41</v>
      </c>
      <c r="W85" s="15">
        <v>135</v>
      </c>
      <c r="X85" s="15">
        <v>2</v>
      </c>
      <c r="Y85" s="15">
        <v>18</v>
      </c>
      <c r="Z85" s="15">
        <v>196</v>
      </c>
    </row>
    <row r="86" spans="1:27" s="27" customFormat="1" ht="10.4" customHeight="1" x14ac:dyDescent="0.2">
      <c r="A86" s="8" t="s">
        <v>113</v>
      </c>
      <c r="B86" s="14">
        <v>8</v>
      </c>
      <c r="C86" s="14">
        <v>59</v>
      </c>
      <c r="D86" s="14">
        <v>0</v>
      </c>
      <c r="E86" s="14">
        <v>1</v>
      </c>
      <c r="F86" s="10"/>
      <c r="G86" s="14">
        <v>13</v>
      </c>
      <c r="H86" s="14">
        <v>49</v>
      </c>
      <c r="I86" s="14">
        <v>1</v>
      </c>
      <c r="J86" s="14">
        <v>1</v>
      </c>
      <c r="K86" s="10"/>
      <c r="L86" s="14">
        <v>0</v>
      </c>
      <c r="M86" s="14">
        <v>0</v>
      </c>
      <c r="N86" s="14">
        <v>0</v>
      </c>
      <c r="O86" s="14">
        <v>0</v>
      </c>
      <c r="P86" s="10"/>
      <c r="Q86" s="14">
        <v>0</v>
      </c>
      <c r="R86" s="14">
        <v>0</v>
      </c>
      <c r="S86" s="14">
        <v>0</v>
      </c>
      <c r="T86" s="14">
        <v>0</v>
      </c>
      <c r="U86" s="10"/>
      <c r="V86" s="15">
        <v>21</v>
      </c>
      <c r="W86" s="15">
        <v>108</v>
      </c>
      <c r="X86" s="15">
        <v>1</v>
      </c>
      <c r="Y86" s="15">
        <v>2</v>
      </c>
      <c r="Z86" s="15">
        <v>132</v>
      </c>
    </row>
    <row r="87" spans="1:27" s="7" customFormat="1" ht="10.4" customHeight="1" x14ac:dyDescent="0.25">
      <c r="A87" s="9" t="s">
        <v>75</v>
      </c>
      <c r="B87" s="11">
        <v>43</v>
      </c>
      <c r="C87" s="11">
        <v>167</v>
      </c>
      <c r="D87" s="11">
        <v>2</v>
      </c>
      <c r="E87" s="11">
        <v>5</v>
      </c>
      <c r="F87" s="11"/>
      <c r="G87" s="11">
        <v>49</v>
      </c>
      <c r="H87" s="11">
        <v>171</v>
      </c>
      <c r="I87" s="11">
        <v>4</v>
      </c>
      <c r="J87" s="11">
        <v>23</v>
      </c>
      <c r="K87" s="11"/>
      <c r="L87" s="11">
        <v>0</v>
      </c>
      <c r="M87" s="11">
        <v>0</v>
      </c>
      <c r="N87" s="11">
        <v>0</v>
      </c>
      <c r="O87" s="11">
        <v>0</v>
      </c>
      <c r="P87" s="11"/>
      <c r="Q87" s="11">
        <v>0</v>
      </c>
      <c r="R87" s="11">
        <v>0</v>
      </c>
      <c r="S87" s="11">
        <v>0</v>
      </c>
      <c r="T87" s="11">
        <v>1</v>
      </c>
      <c r="U87" s="11"/>
      <c r="V87" s="16">
        <v>92</v>
      </c>
      <c r="W87" s="16">
        <v>338</v>
      </c>
      <c r="X87" s="16">
        <v>6</v>
      </c>
      <c r="Y87" s="16">
        <v>29</v>
      </c>
      <c r="Z87" s="16">
        <v>465</v>
      </c>
      <c r="AA87" s="27"/>
    </row>
    <row r="88" spans="1:27" s="42" customFormat="1" ht="10.4" customHeight="1" x14ac:dyDescent="0.25">
      <c r="A88" s="36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1"/>
      <c r="W88" s="41"/>
      <c r="X88" s="41"/>
      <c r="Y88" s="41"/>
      <c r="Z88" s="41"/>
      <c r="AA88" s="32"/>
    </row>
    <row r="89" spans="1:27" ht="10.4" customHeight="1" x14ac:dyDescent="0.25">
      <c r="A89" s="9" t="s">
        <v>143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39"/>
      <c r="X89" s="39"/>
      <c r="Y89" s="39"/>
      <c r="Z89" s="39"/>
    </row>
    <row r="90" spans="1:27" ht="10.4" customHeight="1" x14ac:dyDescent="0.25">
      <c r="A90" s="9" t="s">
        <v>153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9"/>
      <c r="W90" s="39"/>
      <c r="X90" s="39"/>
      <c r="Y90" s="39"/>
      <c r="Z90" s="39"/>
    </row>
    <row r="91" spans="1:27" ht="10.4" customHeight="1" x14ac:dyDescent="0.2">
      <c r="A91" s="8" t="s">
        <v>40</v>
      </c>
      <c r="B91" s="10">
        <f>'[1]Data Cleaning'!B123</f>
        <v>0</v>
      </c>
      <c r="C91" s="10">
        <f>'[1]Data Cleaning'!C123</f>
        <v>0</v>
      </c>
      <c r="D91" s="10">
        <f>'[1]Data Cleaning'!D123</f>
        <v>0</v>
      </c>
      <c r="E91" s="10">
        <f>'[1]Data Cleaning'!E123</f>
        <v>0</v>
      </c>
      <c r="F91" s="10"/>
      <c r="G91" s="10">
        <f>'[1]Data Cleaning'!G123</f>
        <v>24</v>
      </c>
      <c r="H91" s="10">
        <f>'[1]Data Cleaning'!H123</f>
        <v>13</v>
      </c>
      <c r="I91" s="10">
        <f>'[1]Data Cleaning'!I123</f>
        <v>4</v>
      </c>
      <c r="J91" s="10">
        <f>'[1]Data Cleaning'!J123</f>
        <v>2</v>
      </c>
      <c r="K91" s="10"/>
      <c r="L91" s="10">
        <f>'[1]Data Cleaning'!L123</f>
        <v>0</v>
      </c>
      <c r="M91" s="10">
        <f>'[1]Data Cleaning'!M123</f>
        <v>0</v>
      </c>
      <c r="N91" s="10">
        <f>'[1]Data Cleaning'!N123</f>
        <v>0</v>
      </c>
      <c r="O91" s="10">
        <f>'[1]Data Cleaning'!O123</f>
        <v>0</v>
      </c>
      <c r="P91" s="10"/>
      <c r="Q91" s="10">
        <f>'[1]Data Cleaning'!Q123</f>
        <v>0</v>
      </c>
      <c r="R91" s="10">
        <f>'[1]Data Cleaning'!R123</f>
        <v>0</v>
      </c>
      <c r="S91" s="10">
        <f>'[1]Data Cleaning'!S123</f>
        <v>0</v>
      </c>
      <c r="T91" s="10">
        <f>'[1]Data Cleaning'!T123</f>
        <v>0</v>
      </c>
      <c r="U91" s="10"/>
      <c r="V91" s="15">
        <f t="shared" ref="V91:Y96" si="6">B91+G91+L91+Q91</f>
        <v>24</v>
      </c>
      <c r="W91" s="15">
        <f t="shared" si="6"/>
        <v>13</v>
      </c>
      <c r="X91" s="15">
        <f t="shared" si="6"/>
        <v>4</v>
      </c>
      <c r="Y91" s="15">
        <f t="shared" si="6"/>
        <v>2</v>
      </c>
      <c r="Z91" s="15">
        <f t="shared" ref="Z91:Z96" si="7">SUM(B91:T91)</f>
        <v>43</v>
      </c>
    </row>
    <row r="92" spans="1:27" ht="10.4" customHeight="1" x14ac:dyDescent="0.2">
      <c r="A92" s="8" t="s">
        <v>41</v>
      </c>
      <c r="B92" s="10">
        <f>'[1]Data Cleaning'!B124</f>
        <v>9</v>
      </c>
      <c r="C92" s="10">
        <f>'[1]Data Cleaning'!C124</f>
        <v>9</v>
      </c>
      <c r="D92" s="10">
        <f>'[1]Data Cleaning'!D124</f>
        <v>0</v>
      </c>
      <c r="E92" s="10">
        <f>'[1]Data Cleaning'!E124</f>
        <v>0</v>
      </c>
      <c r="F92" s="10"/>
      <c r="G92" s="10">
        <f>'[1]Data Cleaning'!G124</f>
        <v>2</v>
      </c>
      <c r="H92" s="10">
        <f>'[1]Data Cleaning'!H124</f>
        <v>1</v>
      </c>
      <c r="I92" s="10">
        <f>'[1]Data Cleaning'!I124</f>
        <v>1</v>
      </c>
      <c r="J92" s="10">
        <f>'[1]Data Cleaning'!J124</f>
        <v>0</v>
      </c>
      <c r="K92" s="10"/>
      <c r="L92" s="10">
        <f>'[1]Data Cleaning'!L124</f>
        <v>0</v>
      </c>
      <c r="M92" s="10">
        <f>'[1]Data Cleaning'!M124</f>
        <v>0</v>
      </c>
      <c r="N92" s="10">
        <f>'[1]Data Cleaning'!N124</f>
        <v>0</v>
      </c>
      <c r="O92" s="10">
        <f>'[1]Data Cleaning'!O124</f>
        <v>0</v>
      </c>
      <c r="P92" s="10"/>
      <c r="Q92" s="10">
        <f>'[1]Data Cleaning'!Q124</f>
        <v>0</v>
      </c>
      <c r="R92" s="10">
        <f>'[1]Data Cleaning'!R124</f>
        <v>0</v>
      </c>
      <c r="S92" s="10">
        <f>'[1]Data Cleaning'!S124</f>
        <v>0</v>
      </c>
      <c r="T92" s="10">
        <f>'[1]Data Cleaning'!T124</f>
        <v>0</v>
      </c>
      <c r="U92" s="10"/>
      <c r="V92" s="15">
        <f t="shared" si="6"/>
        <v>11</v>
      </c>
      <c r="W92" s="15">
        <f t="shared" si="6"/>
        <v>10</v>
      </c>
      <c r="X92" s="15">
        <f t="shared" si="6"/>
        <v>1</v>
      </c>
      <c r="Y92" s="15">
        <f t="shared" si="6"/>
        <v>0</v>
      </c>
      <c r="Z92" s="15">
        <f t="shared" si="7"/>
        <v>22</v>
      </c>
    </row>
    <row r="93" spans="1:27" ht="10.4" customHeight="1" x14ac:dyDescent="0.2">
      <c r="A93" s="8" t="s">
        <v>42</v>
      </c>
      <c r="B93" s="10">
        <f>'[1]Data Cleaning'!B125+'[1]Data Cleaning'!B126</f>
        <v>3</v>
      </c>
      <c r="C93" s="10">
        <f>'[1]Data Cleaning'!C125+'[1]Data Cleaning'!C126</f>
        <v>4</v>
      </c>
      <c r="D93" s="10">
        <f>'[1]Data Cleaning'!D125+'[1]Data Cleaning'!D126</f>
        <v>0</v>
      </c>
      <c r="E93" s="10">
        <f>'[1]Data Cleaning'!E125+'[1]Data Cleaning'!E126</f>
        <v>0</v>
      </c>
      <c r="F93" s="10"/>
      <c r="G93" s="10">
        <f>'[1]Data Cleaning'!G125+'[1]Data Cleaning'!G126</f>
        <v>7</v>
      </c>
      <c r="H93" s="10">
        <f>'[1]Data Cleaning'!H125+'[1]Data Cleaning'!H126</f>
        <v>10</v>
      </c>
      <c r="I93" s="10">
        <f>'[1]Data Cleaning'!I125+'[1]Data Cleaning'!I126</f>
        <v>0</v>
      </c>
      <c r="J93" s="10">
        <f>'[1]Data Cleaning'!J125+'[1]Data Cleaning'!J126</f>
        <v>0</v>
      </c>
      <c r="K93" s="10"/>
      <c r="L93" s="10">
        <f>'[1]Data Cleaning'!L125+'[1]Data Cleaning'!L126</f>
        <v>0</v>
      </c>
      <c r="M93" s="10">
        <f>'[1]Data Cleaning'!M125+'[1]Data Cleaning'!M126</f>
        <v>0</v>
      </c>
      <c r="N93" s="10">
        <f>'[1]Data Cleaning'!N125+'[1]Data Cleaning'!N126</f>
        <v>0</v>
      </c>
      <c r="O93" s="10">
        <f>'[1]Data Cleaning'!O125+'[1]Data Cleaning'!O126</f>
        <v>0</v>
      </c>
      <c r="P93" s="10"/>
      <c r="Q93" s="10">
        <f>'[1]Data Cleaning'!Q125+'[1]Data Cleaning'!Q126</f>
        <v>0</v>
      </c>
      <c r="R93" s="10">
        <f>'[1]Data Cleaning'!R125+'[1]Data Cleaning'!R126</f>
        <v>0</v>
      </c>
      <c r="S93" s="10">
        <f>'[1]Data Cleaning'!S125+'[1]Data Cleaning'!S126</f>
        <v>0</v>
      </c>
      <c r="T93" s="10">
        <f>'[1]Data Cleaning'!T125+'[1]Data Cleaning'!T126</f>
        <v>0</v>
      </c>
      <c r="U93" s="10"/>
      <c r="V93" s="15">
        <f t="shared" si="6"/>
        <v>10</v>
      </c>
      <c r="W93" s="15">
        <f t="shared" si="6"/>
        <v>14</v>
      </c>
      <c r="X93" s="15">
        <f t="shared" si="6"/>
        <v>0</v>
      </c>
      <c r="Y93" s="15">
        <f t="shared" si="6"/>
        <v>0</v>
      </c>
      <c r="Z93" s="15">
        <f t="shared" si="7"/>
        <v>24</v>
      </c>
    </row>
    <row r="94" spans="1:27" ht="10.4" customHeight="1" x14ac:dyDescent="0.2">
      <c r="A94" s="8" t="s">
        <v>43</v>
      </c>
      <c r="B94" s="10">
        <f>'[1]Data Cleaning'!B128+'[1]Data Cleaning'!B127</f>
        <v>15</v>
      </c>
      <c r="C94" s="10">
        <f>'[1]Data Cleaning'!C128+'[1]Data Cleaning'!C127</f>
        <v>8</v>
      </c>
      <c r="D94" s="10">
        <f>'[1]Data Cleaning'!D128+'[1]Data Cleaning'!D127</f>
        <v>0</v>
      </c>
      <c r="E94" s="10">
        <f>'[1]Data Cleaning'!E128+'[1]Data Cleaning'!E127</f>
        <v>0</v>
      </c>
      <c r="F94" s="10"/>
      <c r="G94" s="10">
        <f>'[1]Data Cleaning'!G128+'[1]Data Cleaning'!G127</f>
        <v>0</v>
      </c>
      <c r="H94" s="10">
        <f>'[1]Data Cleaning'!H128+'[1]Data Cleaning'!H127</f>
        <v>1</v>
      </c>
      <c r="I94" s="10">
        <f>'[1]Data Cleaning'!I128+'[1]Data Cleaning'!I127</f>
        <v>0</v>
      </c>
      <c r="J94" s="10">
        <f>'[1]Data Cleaning'!J128+'[1]Data Cleaning'!J127</f>
        <v>0</v>
      </c>
      <c r="K94" s="10"/>
      <c r="L94" s="10">
        <f>'[1]Data Cleaning'!L128+'[1]Data Cleaning'!L127</f>
        <v>0</v>
      </c>
      <c r="M94" s="10">
        <f>'[1]Data Cleaning'!M128+'[1]Data Cleaning'!M127</f>
        <v>0</v>
      </c>
      <c r="N94" s="10">
        <f>'[1]Data Cleaning'!N128+'[1]Data Cleaning'!N127</f>
        <v>0</v>
      </c>
      <c r="O94" s="10">
        <f>'[1]Data Cleaning'!O128+'[1]Data Cleaning'!O127</f>
        <v>0</v>
      </c>
      <c r="P94" s="10"/>
      <c r="Q94" s="10">
        <f>'[1]Data Cleaning'!Q128+'[1]Data Cleaning'!Q127</f>
        <v>0</v>
      </c>
      <c r="R94" s="10">
        <f>'[1]Data Cleaning'!R128+'[1]Data Cleaning'!R127</f>
        <v>0</v>
      </c>
      <c r="S94" s="10">
        <f>'[1]Data Cleaning'!S128+'[1]Data Cleaning'!S127</f>
        <v>0</v>
      </c>
      <c r="T94" s="10">
        <f>'[1]Data Cleaning'!T128+'[1]Data Cleaning'!T127</f>
        <v>0</v>
      </c>
      <c r="U94" s="10"/>
      <c r="V94" s="15">
        <f t="shared" si="6"/>
        <v>15</v>
      </c>
      <c r="W94" s="15">
        <f t="shared" si="6"/>
        <v>9</v>
      </c>
      <c r="X94" s="15">
        <f t="shared" si="6"/>
        <v>0</v>
      </c>
      <c r="Y94" s="15">
        <f t="shared" si="6"/>
        <v>0</v>
      </c>
      <c r="Z94" s="15">
        <f t="shared" si="7"/>
        <v>24</v>
      </c>
    </row>
    <row r="95" spans="1:27" ht="10.4" customHeight="1" x14ac:dyDescent="0.2">
      <c r="A95" s="8" t="s">
        <v>44</v>
      </c>
      <c r="B95" s="10">
        <f>'[1]Data Cleaning'!B129</f>
        <v>0</v>
      </c>
      <c r="C95" s="10">
        <f>'[1]Data Cleaning'!C129</f>
        <v>0</v>
      </c>
      <c r="D95" s="10">
        <f>'[1]Data Cleaning'!D129</f>
        <v>0</v>
      </c>
      <c r="E95" s="10">
        <f>'[1]Data Cleaning'!E129</f>
        <v>0</v>
      </c>
      <c r="F95" s="10"/>
      <c r="G95" s="10">
        <f>'[1]Data Cleaning'!G129</f>
        <v>24</v>
      </c>
      <c r="H95" s="10">
        <f>'[1]Data Cleaning'!H129</f>
        <v>21</v>
      </c>
      <c r="I95" s="10">
        <f>'[1]Data Cleaning'!I129</f>
        <v>3</v>
      </c>
      <c r="J95" s="10">
        <f>'[1]Data Cleaning'!J129</f>
        <v>0</v>
      </c>
      <c r="K95" s="10"/>
      <c r="L95" s="10">
        <f>'[1]Data Cleaning'!L129</f>
        <v>0</v>
      </c>
      <c r="M95" s="10">
        <f>'[1]Data Cleaning'!M129</f>
        <v>0</v>
      </c>
      <c r="N95" s="10">
        <f>'[1]Data Cleaning'!N129</f>
        <v>0</v>
      </c>
      <c r="O95" s="10">
        <f>'[1]Data Cleaning'!O129</f>
        <v>0</v>
      </c>
      <c r="P95" s="10"/>
      <c r="Q95" s="10">
        <f>'[1]Data Cleaning'!Q129</f>
        <v>0</v>
      </c>
      <c r="R95" s="10">
        <f>'[1]Data Cleaning'!R129</f>
        <v>0</v>
      </c>
      <c r="S95" s="10">
        <f>'[1]Data Cleaning'!S129</f>
        <v>0</v>
      </c>
      <c r="T95" s="10">
        <f>'[1]Data Cleaning'!T129</f>
        <v>1</v>
      </c>
      <c r="U95" s="10"/>
      <c r="V95" s="15">
        <f t="shared" si="6"/>
        <v>24</v>
      </c>
      <c r="W95" s="15">
        <f t="shared" si="6"/>
        <v>21</v>
      </c>
      <c r="X95" s="15">
        <f t="shared" si="6"/>
        <v>3</v>
      </c>
      <c r="Y95" s="15">
        <f t="shared" si="6"/>
        <v>1</v>
      </c>
      <c r="Z95" s="15">
        <f t="shared" si="7"/>
        <v>49</v>
      </c>
    </row>
    <row r="96" spans="1:27" s="42" customFormat="1" ht="10.4" customHeight="1" x14ac:dyDescent="0.25">
      <c r="A96" s="9" t="s">
        <v>75</v>
      </c>
      <c r="B96" s="11">
        <f>SUM(B91:B95)</f>
        <v>27</v>
      </c>
      <c r="C96" s="11">
        <f>SUM(C91:C95)</f>
        <v>21</v>
      </c>
      <c r="D96" s="11">
        <f>SUM(D91:D95)</f>
        <v>0</v>
      </c>
      <c r="E96" s="11">
        <f>SUM(E91:E95)</f>
        <v>0</v>
      </c>
      <c r="F96" s="11"/>
      <c r="G96" s="11">
        <f>SUM(G91:G95)</f>
        <v>57</v>
      </c>
      <c r="H96" s="11">
        <f>SUM(H91:H95)</f>
        <v>46</v>
      </c>
      <c r="I96" s="11">
        <f>SUM(I91:I95)</f>
        <v>8</v>
      </c>
      <c r="J96" s="11">
        <f>SUM(J91:J95)</f>
        <v>2</v>
      </c>
      <c r="K96" s="11"/>
      <c r="L96" s="11">
        <f>SUM(L91:L95)</f>
        <v>0</v>
      </c>
      <c r="M96" s="11">
        <f>SUM(M91:M95)</f>
        <v>0</v>
      </c>
      <c r="N96" s="11">
        <f>SUM(N91:N95)</f>
        <v>0</v>
      </c>
      <c r="O96" s="11">
        <f>SUM(O91:O95)</f>
        <v>0</v>
      </c>
      <c r="P96" s="11"/>
      <c r="Q96" s="11">
        <f>SUM(Q91:Q95)</f>
        <v>0</v>
      </c>
      <c r="R96" s="11">
        <f>SUM(R91:R95)</f>
        <v>0</v>
      </c>
      <c r="S96" s="11">
        <f>SUM(S91:S95)</f>
        <v>0</v>
      </c>
      <c r="T96" s="11">
        <f>SUM(T91:T95)</f>
        <v>1</v>
      </c>
      <c r="U96" s="11"/>
      <c r="V96" s="16">
        <f t="shared" si="6"/>
        <v>84</v>
      </c>
      <c r="W96" s="16">
        <f t="shared" si="6"/>
        <v>67</v>
      </c>
      <c r="X96" s="16">
        <f t="shared" si="6"/>
        <v>8</v>
      </c>
      <c r="Y96" s="16">
        <f t="shared" si="6"/>
        <v>3</v>
      </c>
      <c r="Z96" s="16">
        <f t="shared" si="7"/>
        <v>162</v>
      </c>
      <c r="AA96" s="32"/>
    </row>
    <row r="97" spans="1:27" s="42" customFormat="1" ht="10.4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1"/>
      <c r="W97" s="41"/>
      <c r="X97" s="41"/>
      <c r="Y97" s="41"/>
      <c r="Z97" s="41"/>
      <c r="AA97" s="32"/>
    </row>
    <row r="98" spans="1:27" ht="10.4" customHeight="1" x14ac:dyDescent="0.25">
      <c r="A98" s="9" t="s">
        <v>173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9"/>
      <c r="W98" s="39"/>
      <c r="X98" s="39"/>
      <c r="Y98" s="39"/>
      <c r="Z98" s="39"/>
    </row>
    <row r="99" spans="1:27" ht="11.5" customHeight="1" x14ac:dyDescent="0.2">
      <c r="A99" s="8" t="s">
        <v>135</v>
      </c>
      <c r="B99" s="10">
        <f>'[1]Data Cleaning'!B133</f>
        <v>17</v>
      </c>
      <c r="C99" s="10">
        <f>'[1]Data Cleaning'!C133</f>
        <v>9</v>
      </c>
      <c r="D99" s="10">
        <f>'[1]Data Cleaning'!D133</f>
        <v>2</v>
      </c>
      <c r="E99" s="10">
        <f>'[1]Data Cleaning'!E133</f>
        <v>1</v>
      </c>
      <c r="F99" s="10"/>
      <c r="G99" s="10">
        <f>'[1]Data Cleaning'!G133</f>
        <v>0</v>
      </c>
      <c r="H99" s="10">
        <f>'[1]Data Cleaning'!H133</f>
        <v>0</v>
      </c>
      <c r="I99" s="10">
        <f>'[1]Data Cleaning'!I133</f>
        <v>0</v>
      </c>
      <c r="J99" s="10">
        <f>'[1]Data Cleaning'!J133</f>
        <v>0</v>
      </c>
      <c r="K99" s="10"/>
      <c r="L99" s="10">
        <f>'[1]Data Cleaning'!L133</f>
        <v>0</v>
      </c>
      <c r="M99" s="10">
        <f>'[1]Data Cleaning'!M133</f>
        <v>0</v>
      </c>
      <c r="N99" s="10">
        <f>'[1]Data Cleaning'!N133</f>
        <v>0</v>
      </c>
      <c r="O99" s="10">
        <f>'[1]Data Cleaning'!O133</f>
        <v>0</v>
      </c>
      <c r="P99" s="10"/>
      <c r="Q99" s="10">
        <f>'[1]Data Cleaning'!Q133</f>
        <v>0</v>
      </c>
      <c r="R99" s="10">
        <f>'[1]Data Cleaning'!R133</f>
        <v>0</v>
      </c>
      <c r="S99" s="10">
        <f>'[1]Data Cleaning'!S133</f>
        <v>0</v>
      </c>
      <c r="T99" s="10">
        <f>'[1]Data Cleaning'!T133</f>
        <v>0</v>
      </c>
      <c r="U99" s="10"/>
      <c r="V99" s="15">
        <f t="shared" ref="V99:Y106" si="8">B99+G99+L99+Q99</f>
        <v>17</v>
      </c>
      <c r="W99" s="15">
        <f t="shared" si="8"/>
        <v>9</v>
      </c>
      <c r="X99" s="15">
        <f t="shared" si="8"/>
        <v>2</v>
      </c>
      <c r="Y99" s="15">
        <f t="shared" si="8"/>
        <v>1</v>
      </c>
      <c r="Z99" s="15">
        <f t="shared" ref="Z99:Z106" si="9">SUM(B99:T99)</f>
        <v>29</v>
      </c>
    </row>
    <row r="100" spans="1:27" ht="10.4" customHeight="1" x14ac:dyDescent="0.2">
      <c r="A100" s="8" t="s">
        <v>110</v>
      </c>
      <c r="B100" s="10">
        <f>'[1]Data Cleaning'!B134</f>
        <v>4</v>
      </c>
      <c r="C100" s="10">
        <f>'[1]Data Cleaning'!C134</f>
        <v>10</v>
      </c>
      <c r="D100" s="10">
        <f>'[1]Data Cleaning'!D134</f>
        <v>0</v>
      </c>
      <c r="E100" s="10">
        <f>'[1]Data Cleaning'!E134</f>
        <v>0</v>
      </c>
      <c r="F100" s="10"/>
      <c r="G100" s="10">
        <f>'[1]Data Cleaning'!G134</f>
        <v>5</v>
      </c>
      <c r="H100" s="10">
        <f>'[1]Data Cleaning'!H134</f>
        <v>9</v>
      </c>
      <c r="I100" s="10">
        <f>'[1]Data Cleaning'!I134</f>
        <v>0</v>
      </c>
      <c r="J100" s="10">
        <f>'[1]Data Cleaning'!J134</f>
        <v>1</v>
      </c>
      <c r="K100" s="10"/>
      <c r="L100" s="10">
        <f>'[1]Data Cleaning'!L134</f>
        <v>0</v>
      </c>
      <c r="M100" s="10">
        <f>'[1]Data Cleaning'!M134</f>
        <v>0</v>
      </c>
      <c r="N100" s="10">
        <f>'[1]Data Cleaning'!N134</f>
        <v>0</v>
      </c>
      <c r="O100" s="10">
        <f>'[1]Data Cleaning'!O134</f>
        <v>0</v>
      </c>
      <c r="P100" s="10"/>
      <c r="Q100" s="10">
        <f>'[1]Data Cleaning'!Q134</f>
        <v>0</v>
      </c>
      <c r="R100" s="10">
        <f>'[1]Data Cleaning'!R134</f>
        <v>0</v>
      </c>
      <c r="S100" s="10">
        <f>'[1]Data Cleaning'!S134</f>
        <v>0</v>
      </c>
      <c r="T100" s="10">
        <f>'[1]Data Cleaning'!T134</f>
        <v>0</v>
      </c>
      <c r="U100" s="10"/>
      <c r="V100" s="15">
        <f t="shared" si="8"/>
        <v>9</v>
      </c>
      <c r="W100" s="15">
        <f t="shared" si="8"/>
        <v>19</v>
      </c>
      <c r="X100" s="15">
        <f t="shared" si="8"/>
        <v>0</v>
      </c>
      <c r="Y100" s="15">
        <f t="shared" si="8"/>
        <v>1</v>
      </c>
      <c r="Z100" s="15">
        <f t="shared" si="9"/>
        <v>29</v>
      </c>
    </row>
    <row r="101" spans="1:27" ht="11.5" customHeight="1" x14ac:dyDescent="0.2">
      <c r="A101" s="8" t="s">
        <v>136</v>
      </c>
      <c r="B101" s="10">
        <f>'[1]Data Cleaning'!B135</f>
        <v>0</v>
      </c>
      <c r="C101" s="10">
        <f>'[1]Data Cleaning'!C135</f>
        <v>1</v>
      </c>
      <c r="D101" s="10">
        <f>'[1]Data Cleaning'!D135</f>
        <v>0</v>
      </c>
      <c r="E101" s="10">
        <f>'[1]Data Cleaning'!E135</f>
        <v>0</v>
      </c>
      <c r="F101" s="10"/>
      <c r="G101" s="10">
        <f>'[1]Data Cleaning'!G135</f>
        <v>0</v>
      </c>
      <c r="H101" s="10">
        <f>'[1]Data Cleaning'!H135</f>
        <v>0</v>
      </c>
      <c r="I101" s="10">
        <f>'[1]Data Cleaning'!I135</f>
        <v>0</v>
      </c>
      <c r="J101" s="10">
        <f>'[1]Data Cleaning'!J135</f>
        <v>0</v>
      </c>
      <c r="K101" s="10"/>
      <c r="L101" s="10">
        <f>'[1]Data Cleaning'!L135</f>
        <v>0</v>
      </c>
      <c r="M101" s="10">
        <f>'[1]Data Cleaning'!M135</f>
        <v>0</v>
      </c>
      <c r="N101" s="10">
        <f>'[1]Data Cleaning'!N135</f>
        <v>0</v>
      </c>
      <c r="O101" s="10">
        <f>'[1]Data Cleaning'!O135</f>
        <v>0</v>
      </c>
      <c r="P101" s="10"/>
      <c r="Q101" s="10">
        <f>'[1]Data Cleaning'!Q135</f>
        <v>0</v>
      </c>
      <c r="R101" s="10">
        <f>'[1]Data Cleaning'!R135</f>
        <v>0</v>
      </c>
      <c r="S101" s="10">
        <f>'[1]Data Cleaning'!S135</f>
        <v>0</v>
      </c>
      <c r="T101" s="10">
        <f>'[1]Data Cleaning'!T135</f>
        <v>0</v>
      </c>
      <c r="U101" s="10"/>
      <c r="V101" s="15">
        <f t="shared" si="8"/>
        <v>0</v>
      </c>
      <c r="W101" s="15">
        <f t="shared" si="8"/>
        <v>1</v>
      </c>
      <c r="X101" s="15">
        <f t="shared" si="8"/>
        <v>0</v>
      </c>
      <c r="Y101" s="15">
        <f t="shared" si="8"/>
        <v>0</v>
      </c>
      <c r="Z101" s="15">
        <f t="shared" si="9"/>
        <v>1</v>
      </c>
    </row>
    <row r="102" spans="1:27" ht="10.4" customHeight="1" x14ac:dyDescent="0.2">
      <c r="A102" s="8" t="s">
        <v>45</v>
      </c>
      <c r="B102" s="10">
        <f>'[1]Data Cleaning'!B136</f>
        <v>0</v>
      </c>
      <c r="C102" s="10">
        <f>'[1]Data Cleaning'!C136</f>
        <v>0</v>
      </c>
      <c r="D102" s="10">
        <f>'[1]Data Cleaning'!D136</f>
        <v>0</v>
      </c>
      <c r="E102" s="10">
        <f>'[1]Data Cleaning'!E136</f>
        <v>0</v>
      </c>
      <c r="F102" s="10"/>
      <c r="G102" s="10">
        <f>'[1]Data Cleaning'!G136</f>
        <v>12</v>
      </c>
      <c r="H102" s="10">
        <f>'[1]Data Cleaning'!H136</f>
        <v>6</v>
      </c>
      <c r="I102" s="10">
        <f>'[1]Data Cleaning'!I136</f>
        <v>0</v>
      </c>
      <c r="J102" s="10">
        <f>'[1]Data Cleaning'!J136</f>
        <v>0</v>
      </c>
      <c r="K102" s="10"/>
      <c r="L102" s="10">
        <f>'[1]Data Cleaning'!L136</f>
        <v>0</v>
      </c>
      <c r="M102" s="10">
        <f>'[1]Data Cleaning'!M136</f>
        <v>0</v>
      </c>
      <c r="N102" s="10">
        <f>'[1]Data Cleaning'!N136</f>
        <v>0</v>
      </c>
      <c r="O102" s="10">
        <f>'[1]Data Cleaning'!O136</f>
        <v>0</v>
      </c>
      <c r="P102" s="10"/>
      <c r="Q102" s="10">
        <f>'[1]Data Cleaning'!Q136</f>
        <v>0</v>
      </c>
      <c r="R102" s="10">
        <f>'[1]Data Cleaning'!R136</f>
        <v>0</v>
      </c>
      <c r="S102" s="10">
        <f>'[1]Data Cleaning'!S136</f>
        <v>0</v>
      </c>
      <c r="T102" s="10">
        <f>'[1]Data Cleaning'!T136</f>
        <v>0</v>
      </c>
      <c r="U102" s="10"/>
      <c r="V102" s="15">
        <f t="shared" si="8"/>
        <v>12</v>
      </c>
      <c r="W102" s="15">
        <f t="shared" si="8"/>
        <v>6</v>
      </c>
      <c r="X102" s="15">
        <f t="shared" si="8"/>
        <v>0</v>
      </c>
      <c r="Y102" s="15">
        <f t="shared" si="8"/>
        <v>0</v>
      </c>
      <c r="Z102" s="15">
        <f t="shared" si="9"/>
        <v>18</v>
      </c>
    </row>
    <row r="103" spans="1:27" ht="11.5" customHeight="1" x14ac:dyDescent="0.2">
      <c r="A103" s="8" t="s">
        <v>121</v>
      </c>
      <c r="B103" s="10">
        <f>'[1]Data Cleaning'!B137</f>
        <v>0</v>
      </c>
      <c r="C103" s="10">
        <f>'[1]Data Cleaning'!C137</f>
        <v>0</v>
      </c>
      <c r="D103" s="10">
        <f>'[1]Data Cleaning'!D137</f>
        <v>0</v>
      </c>
      <c r="E103" s="10">
        <f>'[1]Data Cleaning'!E137</f>
        <v>0</v>
      </c>
      <c r="F103" s="10"/>
      <c r="G103" s="10">
        <f>'[1]Data Cleaning'!G137</f>
        <v>0</v>
      </c>
      <c r="H103" s="10">
        <f>'[1]Data Cleaning'!H137</f>
        <v>0</v>
      </c>
      <c r="I103" s="10">
        <f>'[1]Data Cleaning'!I137</f>
        <v>0</v>
      </c>
      <c r="J103" s="10">
        <f>'[1]Data Cleaning'!J137</f>
        <v>0</v>
      </c>
      <c r="K103" s="10"/>
      <c r="L103" s="10">
        <f>'[1]Data Cleaning'!L137</f>
        <v>0</v>
      </c>
      <c r="M103" s="10">
        <f>'[1]Data Cleaning'!M137</f>
        <v>0</v>
      </c>
      <c r="N103" s="10">
        <f>'[1]Data Cleaning'!N137</f>
        <v>0</v>
      </c>
      <c r="O103" s="10">
        <f>'[1]Data Cleaning'!O137</f>
        <v>0</v>
      </c>
      <c r="P103" s="10"/>
      <c r="Q103" s="10">
        <f>'[1]Data Cleaning'!Q137</f>
        <v>0</v>
      </c>
      <c r="R103" s="10">
        <f>'[1]Data Cleaning'!R137</f>
        <v>0</v>
      </c>
      <c r="S103" s="10">
        <f>'[1]Data Cleaning'!S137</f>
        <v>0</v>
      </c>
      <c r="T103" s="10">
        <f>'[1]Data Cleaning'!T137</f>
        <v>0</v>
      </c>
      <c r="U103" s="10"/>
      <c r="V103" s="15">
        <f t="shared" si="8"/>
        <v>0</v>
      </c>
      <c r="W103" s="15">
        <f t="shared" si="8"/>
        <v>0</v>
      </c>
      <c r="X103" s="15">
        <f t="shared" si="8"/>
        <v>0</v>
      </c>
      <c r="Y103" s="15">
        <f t="shared" si="8"/>
        <v>0</v>
      </c>
      <c r="Z103" s="15">
        <f t="shared" si="9"/>
        <v>0</v>
      </c>
    </row>
    <row r="104" spans="1:27" ht="11.5" customHeight="1" x14ac:dyDescent="0.2">
      <c r="A104" s="8" t="s">
        <v>137</v>
      </c>
      <c r="B104" s="19">
        <f>'[1]Data Cleaning'!B138+'[1]Data Cleaning'!B139</f>
        <v>2</v>
      </c>
      <c r="C104" s="19">
        <f>'[1]Data Cleaning'!C138+'[1]Data Cleaning'!C139</f>
        <v>0</v>
      </c>
      <c r="D104" s="19">
        <f>'[1]Data Cleaning'!D138+'[1]Data Cleaning'!D139</f>
        <v>0</v>
      </c>
      <c r="E104" s="19">
        <f>'[1]Data Cleaning'!E138+'[1]Data Cleaning'!E139</f>
        <v>0</v>
      </c>
      <c r="F104" s="19"/>
      <c r="G104" s="19">
        <f>'[1]Data Cleaning'!G138+'[1]Data Cleaning'!G139</f>
        <v>0</v>
      </c>
      <c r="H104" s="19">
        <f>'[1]Data Cleaning'!H138+'[1]Data Cleaning'!H139</f>
        <v>0</v>
      </c>
      <c r="I104" s="19">
        <f>'[1]Data Cleaning'!I138+'[1]Data Cleaning'!I139</f>
        <v>0</v>
      </c>
      <c r="J104" s="19">
        <f>'[1]Data Cleaning'!J138+'[1]Data Cleaning'!J139</f>
        <v>0</v>
      </c>
      <c r="K104" s="19"/>
      <c r="L104" s="19">
        <f>'[1]Data Cleaning'!L138+'[1]Data Cleaning'!L139</f>
        <v>0</v>
      </c>
      <c r="M104" s="19">
        <f>'[1]Data Cleaning'!M138+'[1]Data Cleaning'!M139</f>
        <v>0</v>
      </c>
      <c r="N104" s="19">
        <f>'[1]Data Cleaning'!N138+'[1]Data Cleaning'!N139</f>
        <v>0</v>
      </c>
      <c r="O104" s="19">
        <f>'[1]Data Cleaning'!O138+'[1]Data Cleaning'!O139</f>
        <v>0</v>
      </c>
      <c r="P104" s="19"/>
      <c r="Q104" s="19">
        <f>'[1]Data Cleaning'!Q138+'[1]Data Cleaning'!Q139</f>
        <v>0</v>
      </c>
      <c r="R104" s="19">
        <f>'[1]Data Cleaning'!R138+'[1]Data Cleaning'!R139</f>
        <v>0</v>
      </c>
      <c r="S104" s="19">
        <f>'[1]Data Cleaning'!S138+'[1]Data Cleaning'!S139</f>
        <v>0</v>
      </c>
      <c r="T104" s="19">
        <f>'[1]Data Cleaning'!T138+'[1]Data Cleaning'!T139</f>
        <v>0</v>
      </c>
      <c r="U104" s="10"/>
      <c r="V104" s="15">
        <f t="shared" si="8"/>
        <v>2</v>
      </c>
      <c r="W104" s="15">
        <f t="shared" si="8"/>
        <v>0</v>
      </c>
      <c r="X104" s="15">
        <f t="shared" si="8"/>
        <v>0</v>
      </c>
      <c r="Y104" s="15">
        <f t="shared" si="8"/>
        <v>0</v>
      </c>
      <c r="Z104" s="15">
        <f t="shared" si="9"/>
        <v>2</v>
      </c>
    </row>
    <row r="105" spans="1:27" ht="11.5" customHeight="1" x14ac:dyDescent="0.2">
      <c r="A105" s="23" t="s">
        <v>138</v>
      </c>
      <c r="B105" s="10">
        <f>'[1]Data Cleaning'!B140+'[1]Data Cleaning'!B141+'[1]Data Cleaning'!B142</f>
        <v>25</v>
      </c>
      <c r="C105" s="10">
        <f>'[1]Data Cleaning'!C140+'[1]Data Cleaning'!C141+'[1]Data Cleaning'!C142</f>
        <v>21</v>
      </c>
      <c r="D105" s="10">
        <f>'[1]Data Cleaning'!D140+'[1]Data Cleaning'!D141+'[1]Data Cleaning'!D142</f>
        <v>1</v>
      </c>
      <c r="E105" s="10">
        <f>'[1]Data Cleaning'!E140+'[1]Data Cleaning'!E141+'[1]Data Cleaning'!E142</f>
        <v>0</v>
      </c>
      <c r="F105" s="10"/>
      <c r="G105" s="10">
        <f>'[1]Data Cleaning'!G140+'[1]Data Cleaning'!G141+'[1]Data Cleaning'!G142</f>
        <v>23</v>
      </c>
      <c r="H105" s="10">
        <f>'[1]Data Cleaning'!H140+'[1]Data Cleaning'!H141+'[1]Data Cleaning'!H142</f>
        <v>6</v>
      </c>
      <c r="I105" s="10">
        <f>'[1]Data Cleaning'!I140+'[1]Data Cleaning'!I141+'[1]Data Cleaning'!I142</f>
        <v>4</v>
      </c>
      <c r="J105" s="10">
        <f>'[1]Data Cleaning'!J140+'[1]Data Cleaning'!J141+'[1]Data Cleaning'!J142</f>
        <v>4</v>
      </c>
      <c r="K105" s="10"/>
      <c r="L105" s="10">
        <f>'[1]Data Cleaning'!L140+'[1]Data Cleaning'!L141+'[1]Data Cleaning'!L142</f>
        <v>0</v>
      </c>
      <c r="M105" s="10">
        <f>'[1]Data Cleaning'!M140+'[1]Data Cleaning'!M141+'[1]Data Cleaning'!M142</f>
        <v>0</v>
      </c>
      <c r="N105" s="10">
        <f>'[1]Data Cleaning'!N140+'[1]Data Cleaning'!N141+'[1]Data Cleaning'!N142</f>
        <v>0</v>
      </c>
      <c r="O105" s="10">
        <f>'[1]Data Cleaning'!O140+'[1]Data Cleaning'!O141+'[1]Data Cleaning'!O142</f>
        <v>0</v>
      </c>
      <c r="P105" s="10"/>
      <c r="Q105" s="10">
        <f>'[1]Data Cleaning'!Q140+'[1]Data Cleaning'!Q141+'[1]Data Cleaning'!Q142</f>
        <v>0</v>
      </c>
      <c r="R105" s="10">
        <f>'[1]Data Cleaning'!R140+'[1]Data Cleaning'!R141+'[1]Data Cleaning'!R142</f>
        <v>0</v>
      </c>
      <c r="S105" s="10">
        <f>'[1]Data Cleaning'!S140+'[1]Data Cleaning'!S141+'[1]Data Cleaning'!S142</f>
        <v>0</v>
      </c>
      <c r="T105" s="10">
        <f>'[1]Data Cleaning'!T140+'[1]Data Cleaning'!T141+'[1]Data Cleaning'!T142</f>
        <v>0</v>
      </c>
      <c r="U105" s="10"/>
      <c r="V105" s="15">
        <f t="shared" si="8"/>
        <v>48</v>
      </c>
      <c r="W105" s="15">
        <f t="shared" si="8"/>
        <v>27</v>
      </c>
      <c r="X105" s="15">
        <f t="shared" si="8"/>
        <v>5</v>
      </c>
      <c r="Y105" s="15">
        <f t="shared" si="8"/>
        <v>4</v>
      </c>
      <c r="Z105" s="15">
        <f t="shared" si="9"/>
        <v>84</v>
      </c>
    </row>
    <row r="106" spans="1:27" s="42" customFormat="1" ht="10.4" customHeight="1" x14ac:dyDescent="0.25">
      <c r="A106" s="9" t="s">
        <v>75</v>
      </c>
      <c r="B106" s="11">
        <f>SUM(B99:B105)</f>
        <v>48</v>
      </c>
      <c r="C106" s="11">
        <f>SUM(C99:C105)</f>
        <v>41</v>
      </c>
      <c r="D106" s="11">
        <f>SUM(D99:D105)</f>
        <v>3</v>
      </c>
      <c r="E106" s="11">
        <f>SUM(E99:E105)</f>
        <v>1</v>
      </c>
      <c r="F106" s="11"/>
      <c r="G106" s="11">
        <f>SUM(G99:G105)</f>
        <v>40</v>
      </c>
      <c r="H106" s="11">
        <f>SUM(H99:H105)</f>
        <v>21</v>
      </c>
      <c r="I106" s="11">
        <f>SUM(I99:I105)</f>
        <v>4</v>
      </c>
      <c r="J106" s="11">
        <f>SUM(J99:J105)</f>
        <v>5</v>
      </c>
      <c r="K106" s="11"/>
      <c r="L106" s="11">
        <f>SUM(L99:L105)</f>
        <v>0</v>
      </c>
      <c r="M106" s="11">
        <f>SUM(M99:M105)</f>
        <v>0</v>
      </c>
      <c r="N106" s="11">
        <f>SUM(N99:N105)</f>
        <v>0</v>
      </c>
      <c r="O106" s="11">
        <f>SUM(O99:O105)</f>
        <v>0</v>
      </c>
      <c r="P106" s="11"/>
      <c r="Q106" s="11">
        <f>SUM(Q99:Q105)</f>
        <v>0</v>
      </c>
      <c r="R106" s="11">
        <f>SUM(R99:R105)</f>
        <v>0</v>
      </c>
      <c r="S106" s="11">
        <f>SUM(S99:S105)</f>
        <v>0</v>
      </c>
      <c r="T106" s="11">
        <f>SUM(T99:T105)</f>
        <v>0</v>
      </c>
      <c r="U106" s="11"/>
      <c r="V106" s="16">
        <f t="shared" si="8"/>
        <v>88</v>
      </c>
      <c r="W106" s="16">
        <f t="shared" si="8"/>
        <v>62</v>
      </c>
      <c r="X106" s="16">
        <f t="shared" si="8"/>
        <v>7</v>
      </c>
      <c r="Y106" s="16">
        <f t="shared" si="8"/>
        <v>6</v>
      </c>
      <c r="Z106" s="16">
        <f t="shared" si="9"/>
        <v>163</v>
      </c>
      <c r="AA106" s="32"/>
    </row>
    <row r="107" spans="1:27" s="42" customFormat="1" ht="10.4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1"/>
      <c r="W107" s="41"/>
      <c r="X107" s="41"/>
      <c r="Y107" s="41"/>
      <c r="Z107" s="41"/>
      <c r="AA107" s="32"/>
    </row>
    <row r="108" spans="1:27" ht="12.5" x14ac:dyDescent="0.25">
      <c r="A108" s="9" t="s">
        <v>154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9"/>
      <c r="X108" s="39"/>
      <c r="Y108" s="39"/>
      <c r="Z108" s="39"/>
    </row>
    <row r="109" spans="1:27" ht="10.4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39"/>
      <c r="X109" s="39"/>
      <c r="Y109" s="39"/>
      <c r="Z109" s="39"/>
    </row>
    <row r="110" spans="1:27" ht="10.4" customHeight="1" x14ac:dyDescent="0.25">
      <c r="A110" s="29" t="s">
        <v>116</v>
      </c>
      <c r="V110" s="39"/>
      <c r="W110" s="39"/>
      <c r="X110" s="39"/>
      <c r="Y110" s="39"/>
      <c r="Z110" s="39"/>
    </row>
    <row r="111" spans="1:27" ht="10.4" customHeight="1" x14ac:dyDescent="0.2">
      <c r="A111" s="26" t="s">
        <v>32</v>
      </c>
      <c r="B111" s="10">
        <f>'[1]Data Cleaning'!B78</f>
        <v>0</v>
      </c>
      <c r="C111" s="10">
        <f>'[1]Data Cleaning'!C78</f>
        <v>0</v>
      </c>
      <c r="D111" s="10">
        <f>'[1]Data Cleaning'!D78</f>
        <v>0</v>
      </c>
      <c r="E111" s="10">
        <f>'[1]Data Cleaning'!E78</f>
        <v>0</v>
      </c>
      <c r="F111" s="10"/>
      <c r="G111" s="10">
        <f>'[1]Data Cleaning'!G78</f>
        <v>0</v>
      </c>
      <c r="H111" s="10">
        <f>'[1]Data Cleaning'!H78</f>
        <v>3</v>
      </c>
      <c r="I111" s="10">
        <f>'[1]Data Cleaning'!I78</f>
        <v>0</v>
      </c>
      <c r="J111" s="10">
        <f>'[1]Data Cleaning'!J78</f>
        <v>0</v>
      </c>
      <c r="K111" s="10"/>
      <c r="L111" s="10">
        <f>'[1]Data Cleaning'!L78</f>
        <v>0</v>
      </c>
      <c r="M111" s="10">
        <f>'[1]Data Cleaning'!M78</f>
        <v>0</v>
      </c>
      <c r="N111" s="10">
        <f>'[1]Data Cleaning'!N78</f>
        <v>0</v>
      </c>
      <c r="O111" s="10">
        <f>'[1]Data Cleaning'!O78</f>
        <v>0</v>
      </c>
      <c r="P111" s="10"/>
      <c r="Q111" s="10">
        <f>'[1]Data Cleaning'!Q78</f>
        <v>0</v>
      </c>
      <c r="R111" s="10">
        <f>'[1]Data Cleaning'!R78</f>
        <v>0</v>
      </c>
      <c r="S111" s="10">
        <f>'[1]Data Cleaning'!S78</f>
        <v>0</v>
      </c>
      <c r="T111" s="10">
        <f>'[1]Data Cleaning'!T78</f>
        <v>0</v>
      </c>
      <c r="U111" s="10"/>
      <c r="V111" s="15">
        <f t="shared" ref="V111:Y115" si="10">B111+G111+L111+Q111</f>
        <v>0</v>
      </c>
      <c r="W111" s="15">
        <f t="shared" si="10"/>
        <v>3</v>
      </c>
      <c r="X111" s="15">
        <f t="shared" si="10"/>
        <v>0</v>
      </c>
      <c r="Y111" s="15">
        <f t="shared" si="10"/>
        <v>0</v>
      </c>
      <c r="Z111" s="15">
        <f t="shared" ref="Z111:Z115" si="11">SUM(B111:T111)</f>
        <v>3</v>
      </c>
    </row>
    <row r="112" spans="1:27" ht="10.4" customHeight="1" x14ac:dyDescent="0.2">
      <c r="A112" s="26" t="s">
        <v>33</v>
      </c>
      <c r="B112" s="10">
        <f>'[1]Data Cleaning'!B79</f>
        <v>4</v>
      </c>
      <c r="C112" s="10">
        <f>'[1]Data Cleaning'!C79</f>
        <v>4</v>
      </c>
      <c r="D112" s="10">
        <f>'[1]Data Cleaning'!D79</f>
        <v>0</v>
      </c>
      <c r="E112" s="10">
        <f>'[1]Data Cleaning'!E79</f>
        <v>0</v>
      </c>
      <c r="F112" s="10"/>
      <c r="G112" s="10">
        <f>'[1]Data Cleaning'!G79</f>
        <v>2</v>
      </c>
      <c r="H112" s="10">
        <f>'[1]Data Cleaning'!H79</f>
        <v>0</v>
      </c>
      <c r="I112" s="10">
        <f>'[1]Data Cleaning'!I79</f>
        <v>1</v>
      </c>
      <c r="J112" s="10">
        <f>'[1]Data Cleaning'!J79</f>
        <v>0</v>
      </c>
      <c r="K112" s="10"/>
      <c r="L112" s="10">
        <f>'[1]Data Cleaning'!L79</f>
        <v>0</v>
      </c>
      <c r="M112" s="10">
        <f>'[1]Data Cleaning'!M79</f>
        <v>0</v>
      </c>
      <c r="N112" s="10">
        <f>'[1]Data Cleaning'!N79</f>
        <v>0</v>
      </c>
      <c r="O112" s="10">
        <f>'[1]Data Cleaning'!O79</f>
        <v>0</v>
      </c>
      <c r="P112" s="10"/>
      <c r="Q112" s="10">
        <f>'[1]Data Cleaning'!Q79</f>
        <v>0</v>
      </c>
      <c r="R112" s="10">
        <f>'[1]Data Cleaning'!R79</f>
        <v>0</v>
      </c>
      <c r="S112" s="10">
        <f>'[1]Data Cleaning'!S79</f>
        <v>0</v>
      </c>
      <c r="T112" s="10">
        <f>'[1]Data Cleaning'!T79</f>
        <v>0</v>
      </c>
      <c r="U112" s="10"/>
      <c r="V112" s="15">
        <f t="shared" si="10"/>
        <v>6</v>
      </c>
      <c r="W112" s="15">
        <f t="shared" si="10"/>
        <v>4</v>
      </c>
      <c r="X112" s="15">
        <f t="shared" si="10"/>
        <v>1</v>
      </c>
      <c r="Y112" s="15">
        <f t="shared" si="10"/>
        <v>0</v>
      </c>
      <c r="Z112" s="15">
        <f t="shared" si="11"/>
        <v>11</v>
      </c>
    </row>
    <row r="113" spans="1:27" ht="10.4" customHeight="1" x14ac:dyDescent="0.2">
      <c r="A113" s="26" t="s">
        <v>108</v>
      </c>
      <c r="B113" s="10">
        <f>'[1]Data Cleaning'!B80</f>
        <v>0</v>
      </c>
      <c r="C113" s="10">
        <f>'[1]Data Cleaning'!C80</f>
        <v>0</v>
      </c>
      <c r="D113" s="10">
        <f>'[1]Data Cleaning'!D80</f>
        <v>0</v>
      </c>
      <c r="E113" s="10">
        <f>'[1]Data Cleaning'!E80</f>
        <v>0</v>
      </c>
      <c r="F113" s="10"/>
      <c r="G113" s="10">
        <f>'[1]Data Cleaning'!G80</f>
        <v>3</v>
      </c>
      <c r="H113" s="10">
        <f>'[1]Data Cleaning'!H80</f>
        <v>1</v>
      </c>
      <c r="I113" s="10">
        <f>'[1]Data Cleaning'!I80</f>
        <v>0</v>
      </c>
      <c r="J113" s="10">
        <f>'[1]Data Cleaning'!J80</f>
        <v>0</v>
      </c>
      <c r="K113" s="10"/>
      <c r="L113" s="10">
        <f>'[1]Data Cleaning'!L80</f>
        <v>0</v>
      </c>
      <c r="M113" s="10">
        <f>'[1]Data Cleaning'!M80</f>
        <v>0</v>
      </c>
      <c r="N113" s="10">
        <f>'[1]Data Cleaning'!N80</f>
        <v>0</v>
      </c>
      <c r="O113" s="10">
        <f>'[1]Data Cleaning'!O80</f>
        <v>0</v>
      </c>
      <c r="P113" s="10"/>
      <c r="Q113" s="10">
        <f>'[1]Data Cleaning'!Q80</f>
        <v>0</v>
      </c>
      <c r="R113" s="10">
        <f>'[1]Data Cleaning'!R80</f>
        <v>0</v>
      </c>
      <c r="S113" s="10">
        <f>'[1]Data Cleaning'!S80</f>
        <v>0</v>
      </c>
      <c r="T113" s="10">
        <f>'[1]Data Cleaning'!T80</f>
        <v>0</v>
      </c>
      <c r="U113" s="10"/>
      <c r="V113" s="15">
        <f t="shared" si="10"/>
        <v>3</v>
      </c>
      <c r="W113" s="15">
        <f t="shared" si="10"/>
        <v>1</v>
      </c>
      <c r="X113" s="15">
        <f t="shared" si="10"/>
        <v>0</v>
      </c>
      <c r="Y113" s="15">
        <f t="shared" si="10"/>
        <v>0</v>
      </c>
      <c r="Z113" s="15">
        <f t="shared" si="11"/>
        <v>4</v>
      </c>
    </row>
    <row r="114" spans="1:27" ht="10.4" customHeight="1" x14ac:dyDescent="0.2">
      <c r="A114" s="26" t="s">
        <v>34</v>
      </c>
      <c r="B114" s="10">
        <f>'[1]Data Cleaning'!B81</f>
        <v>0</v>
      </c>
      <c r="C114" s="10">
        <f>'[1]Data Cleaning'!C81</f>
        <v>0</v>
      </c>
      <c r="D114" s="10">
        <f>'[1]Data Cleaning'!D81</f>
        <v>0</v>
      </c>
      <c r="E114" s="10">
        <f>'[1]Data Cleaning'!E81</f>
        <v>0</v>
      </c>
      <c r="F114" s="10"/>
      <c r="G114" s="10">
        <f>'[1]Data Cleaning'!G81</f>
        <v>2</v>
      </c>
      <c r="H114" s="10">
        <f>'[1]Data Cleaning'!H81</f>
        <v>1</v>
      </c>
      <c r="I114" s="10">
        <f>'[1]Data Cleaning'!I81</f>
        <v>0</v>
      </c>
      <c r="J114" s="10">
        <f>'[1]Data Cleaning'!J81</f>
        <v>0</v>
      </c>
      <c r="K114" s="10"/>
      <c r="L114" s="10">
        <f>'[1]Data Cleaning'!L81</f>
        <v>0</v>
      </c>
      <c r="M114" s="10">
        <f>'[1]Data Cleaning'!M81</f>
        <v>0</v>
      </c>
      <c r="N114" s="10">
        <f>'[1]Data Cleaning'!N81</f>
        <v>0</v>
      </c>
      <c r="O114" s="10">
        <f>'[1]Data Cleaning'!O81</f>
        <v>0</v>
      </c>
      <c r="P114" s="10"/>
      <c r="Q114" s="10">
        <f>'[1]Data Cleaning'!Q81</f>
        <v>0</v>
      </c>
      <c r="R114" s="10">
        <f>'[1]Data Cleaning'!R81</f>
        <v>0</v>
      </c>
      <c r="S114" s="10">
        <f>'[1]Data Cleaning'!S81</f>
        <v>0</v>
      </c>
      <c r="T114" s="10">
        <f>'[1]Data Cleaning'!T81</f>
        <v>0</v>
      </c>
      <c r="U114" s="10"/>
      <c r="V114" s="15">
        <f t="shared" si="10"/>
        <v>2</v>
      </c>
      <c r="W114" s="15">
        <f t="shared" si="10"/>
        <v>1</v>
      </c>
      <c r="X114" s="15">
        <f t="shared" si="10"/>
        <v>0</v>
      </c>
      <c r="Y114" s="15">
        <f t="shared" si="10"/>
        <v>0</v>
      </c>
      <c r="Z114" s="15">
        <f t="shared" si="11"/>
        <v>3</v>
      </c>
    </row>
    <row r="115" spans="1:27" ht="10.4" customHeight="1" x14ac:dyDescent="0.2">
      <c r="A115" s="26" t="s">
        <v>35</v>
      </c>
      <c r="B115" s="10">
        <f>'[1]Data Cleaning'!B82</f>
        <v>0</v>
      </c>
      <c r="C115" s="10">
        <f>'[1]Data Cleaning'!C82</f>
        <v>0</v>
      </c>
      <c r="D115" s="10">
        <f>'[1]Data Cleaning'!D82</f>
        <v>0</v>
      </c>
      <c r="E115" s="10">
        <f>'[1]Data Cleaning'!E82</f>
        <v>0</v>
      </c>
      <c r="F115" s="10"/>
      <c r="G115" s="10">
        <f>'[1]Data Cleaning'!G82</f>
        <v>5</v>
      </c>
      <c r="H115" s="10">
        <f>'[1]Data Cleaning'!H82</f>
        <v>4</v>
      </c>
      <c r="I115" s="10">
        <f>'[1]Data Cleaning'!I82</f>
        <v>0</v>
      </c>
      <c r="J115" s="10">
        <f>'[1]Data Cleaning'!J82</f>
        <v>0</v>
      </c>
      <c r="K115" s="10"/>
      <c r="L115" s="10">
        <f>'[1]Data Cleaning'!L82</f>
        <v>0</v>
      </c>
      <c r="M115" s="10">
        <f>'[1]Data Cleaning'!M82</f>
        <v>0</v>
      </c>
      <c r="N115" s="10">
        <f>'[1]Data Cleaning'!N82</f>
        <v>0</v>
      </c>
      <c r="O115" s="10">
        <f>'[1]Data Cleaning'!O82</f>
        <v>0</v>
      </c>
      <c r="P115" s="10"/>
      <c r="Q115" s="10">
        <f>'[1]Data Cleaning'!Q82</f>
        <v>0</v>
      </c>
      <c r="R115" s="10">
        <f>'[1]Data Cleaning'!R82</f>
        <v>0</v>
      </c>
      <c r="S115" s="10">
        <f>'[1]Data Cleaning'!S82</f>
        <v>0</v>
      </c>
      <c r="T115" s="10">
        <f>'[1]Data Cleaning'!T82</f>
        <v>0</v>
      </c>
      <c r="U115" s="10"/>
      <c r="V115" s="15">
        <f t="shared" si="10"/>
        <v>5</v>
      </c>
      <c r="W115" s="15">
        <f t="shared" si="10"/>
        <v>4</v>
      </c>
      <c r="X115" s="15">
        <f t="shared" si="10"/>
        <v>0</v>
      </c>
      <c r="Y115" s="15">
        <f t="shared" si="10"/>
        <v>0</v>
      </c>
      <c r="Z115" s="15">
        <f t="shared" si="11"/>
        <v>9</v>
      </c>
    </row>
    <row r="116" spans="1:27" ht="10.4" customHeight="1" x14ac:dyDescent="0.25">
      <c r="A116" s="29" t="s">
        <v>75</v>
      </c>
      <c r="B116" s="11">
        <f>SUM(B111:B115)</f>
        <v>4</v>
      </c>
      <c r="C116" s="11">
        <f>SUM(C111:C115)</f>
        <v>4</v>
      </c>
      <c r="D116" s="11">
        <f>SUM(D111:D115)</f>
        <v>0</v>
      </c>
      <c r="E116" s="11">
        <f>SUM(E111:E115)</f>
        <v>0</v>
      </c>
      <c r="F116" s="11"/>
      <c r="G116" s="11">
        <f>SUM(G111:G115)</f>
        <v>12</v>
      </c>
      <c r="H116" s="11">
        <f>SUM(H111:H115)</f>
        <v>9</v>
      </c>
      <c r="I116" s="11">
        <f>SUM(I111:I115)</f>
        <v>1</v>
      </c>
      <c r="J116" s="11">
        <f>SUM(J111:J115)</f>
        <v>0</v>
      </c>
      <c r="K116" s="11"/>
      <c r="L116" s="11">
        <f>SUM(L111:L115)</f>
        <v>0</v>
      </c>
      <c r="M116" s="11">
        <f>SUM(M111:M115)</f>
        <v>0</v>
      </c>
      <c r="N116" s="11">
        <f>SUM(N111:N115)</f>
        <v>0</v>
      </c>
      <c r="O116" s="11">
        <f>SUM(O111:O115)</f>
        <v>0</v>
      </c>
      <c r="P116" s="11"/>
      <c r="Q116" s="11">
        <f>SUM(Q111:Q115)</f>
        <v>0</v>
      </c>
      <c r="R116" s="11">
        <f>SUM(R111:R115)</f>
        <v>0</v>
      </c>
      <c r="S116" s="11">
        <f>SUM(S111:S115)</f>
        <v>0</v>
      </c>
      <c r="T116" s="11">
        <f>SUM(T111:T115)</f>
        <v>0</v>
      </c>
      <c r="U116" s="11"/>
      <c r="V116" s="16">
        <f>B116+G116+L116+Q116</f>
        <v>16</v>
      </c>
      <c r="W116" s="16">
        <f>C116+H116+M116+R116</f>
        <v>13</v>
      </c>
      <c r="X116" s="16">
        <f>D116+I116+N116+S116</f>
        <v>1</v>
      </c>
      <c r="Y116" s="16">
        <f>E116+J116+O116+T116</f>
        <v>0</v>
      </c>
      <c r="Z116" s="16">
        <f>SUM(B116:T116)</f>
        <v>30</v>
      </c>
    </row>
    <row r="117" spans="1:27" ht="10.4" customHeight="1" x14ac:dyDescent="0.2">
      <c r="A117" s="26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9"/>
      <c r="W117" s="39"/>
      <c r="X117" s="39"/>
      <c r="Y117" s="39"/>
      <c r="Z117" s="39"/>
    </row>
    <row r="118" spans="1:27" s="42" customFormat="1" ht="12.5" x14ac:dyDescent="0.25">
      <c r="A118" s="29" t="s">
        <v>155</v>
      </c>
      <c r="V118" s="39"/>
      <c r="W118" s="39"/>
      <c r="X118" s="39"/>
      <c r="Y118" s="39"/>
      <c r="Z118" s="39"/>
      <c r="AA118" s="32"/>
    </row>
    <row r="119" spans="1:27" ht="10.4" customHeight="1" x14ac:dyDescent="0.2">
      <c r="A119" s="26" t="s">
        <v>49</v>
      </c>
      <c r="B119" s="10">
        <f>'[1]Data Cleaning'!B171</f>
        <v>8</v>
      </c>
      <c r="C119" s="10">
        <f>'[1]Data Cleaning'!C171</f>
        <v>1</v>
      </c>
      <c r="D119" s="10">
        <f>'[1]Data Cleaning'!D171</f>
        <v>0</v>
      </c>
      <c r="E119" s="10">
        <f>'[1]Data Cleaning'!E171</f>
        <v>1</v>
      </c>
      <c r="F119" s="10"/>
      <c r="G119" s="10">
        <f>'[1]Data Cleaning'!G171</f>
        <v>11</v>
      </c>
      <c r="H119" s="10">
        <f>'[1]Data Cleaning'!H171</f>
        <v>4</v>
      </c>
      <c r="I119" s="10">
        <f>'[1]Data Cleaning'!I171</f>
        <v>0</v>
      </c>
      <c r="J119" s="10">
        <f>'[1]Data Cleaning'!J171</f>
        <v>0</v>
      </c>
      <c r="K119" s="10"/>
      <c r="L119" s="10">
        <f>'[1]Data Cleaning'!L171</f>
        <v>0</v>
      </c>
      <c r="M119" s="10">
        <f>'[1]Data Cleaning'!M171</f>
        <v>0</v>
      </c>
      <c r="N119" s="10">
        <f>'[1]Data Cleaning'!N171</f>
        <v>0</v>
      </c>
      <c r="O119" s="10">
        <f>'[1]Data Cleaning'!O171</f>
        <v>0</v>
      </c>
      <c r="P119" s="10"/>
      <c r="Q119" s="10">
        <f>'[1]Data Cleaning'!Q171</f>
        <v>0</v>
      </c>
      <c r="R119" s="10">
        <f>'[1]Data Cleaning'!R171</f>
        <v>0</v>
      </c>
      <c r="S119" s="10">
        <f>'[1]Data Cleaning'!S171</f>
        <v>2</v>
      </c>
      <c r="T119" s="10">
        <f>'[1]Data Cleaning'!T171</f>
        <v>0</v>
      </c>
      <c r="U119" s="10"/>
      <c r="V119" s="15">
        <f t="shared" ref="V119:Y130" si="12">B119+G119+L119+Q119</f>
        <v>19</v>
      </c>
      <c r="W119" s="15">
        <f t="shared" si="12"/>
        <v>5</v>
      </c>
      <c r="X119" s="15">
        <f t="shared" si="12"/>
        <v>2</v>
      </c>
      <c r="Y119" s="15">
        <f t="shared" si="12"/>
        <v>1</v>
      </c>
      <c r="Z119" s="15">
        <f t="shared" ref="Z119:Z130" si="13">SUM(B119:T119)</f>
        <v>27</v>
      </c>
    </row>
    <row r="120" spans="1:27" ht="10.4" customHeight="1" x14ac:dyDescent="0.2">
      <c r="A120" s="26" t="s">
        <v>50</v>
      </c>
      <c r="B120" s="10">
        <f>'[1]Data Cleaning'!B172+'[1]Data Cleaning'!B174</f>
        <v>18</v>
      </c>
      <c r="C120" s="10">
        <f>'[1]Data Cleaning'!C172+'[1]Data Cleaning'!C174</f>
        <v>6</v>
      </c>
      <c r="D120" s="10">
        <f>'[1]Data Cleaning'!D172+'[1]Data Cleaning'!D174</f>
        <v>0</v>
      </c>
      <c r="E120" s="10">
        <f>'[1]Data Cleaning'!E172+'[1]Data Cleaning'!E174</f>
        <v>0</v>
      </c>
      <c r="F120" s="10"/>
      <c r="G120" s="10">
        <f>'[1]Data Cleaning'!G172+'[1]Data Cleaning'!G174</f>
        <v>27</v>
      </c>
      <c r="H120" s="10">
        <f>'[1]Data Cleaning'!H172+'[1]Data Cleaning'!H174</f>
        <v>14</v>
      </c>
      <c r="I120" s="10">
        <f>'[1]Data Cleaning'!I172+'[1]Data Cleaning'!I174</f>
        <v>4</v>
      </c>
      <c r="J120" s="10">
        <f>'[1]Data Cleaning'!J172+'[1]Data Cleaning'!J174</f>
        <v>2</v>
      </c>
      <c r="K120" s="10"/>
      <c r="L120" s="10">
        <f>'[1]Data Cleaning'!L172+'[1]Data Cleaning'!L174</f>
        <v>0</v>
      </c>
      <c r="M120" s="10">
        <f>'[1]Data Cleaning'!M172+'[1]Data Cleaning'!M174</f>
        <v>0</v>
      </c>
      <c r="N120" s="10">
        <f>'[1]Data Cleaning'!N172+'[1]Data Cleaning'!N174</f>
        <v>0</v>
      </c>
      <c r="O120" s="10">
        <f>'[1]Data Cleaning'!O172+'[1]Data Cleaning'!O174</f>
        <v>0</v>
      </c>
      <c r="P120" s="10"/>
      <c r="Q120" s="10">
        <f>'[1]Data Cleaning'!Q172+'[1]Data Cleaning'!Q174</f>
        <v>1</v>
      </c>
      <c r="R120" s="10">
        <f>'[1]Data Cleaning'!R172+'[1]Data Cleaning'!R174</f>
        <v>0</v>
      </c>
      <c r="S120" s="10">
        <f>'[1]Data Cleaning'!S172+'[1]Data Cleaning'!S174</f>
        <v>5</v>
      </c>
      <c r="T120" s="10">
        <f>'[1]Data Cleaning'!T172+'[1]Data Cleaning'!T174</f>
        <v>3</v>
      </c>
      <c r="U120" s="10"/>
      <c r="V120" s="15">
        <f t="shared" si="12"/>
        <v>46</v>
      </c>
      <c r="W120" s="15">
        <f t="shared" si="12"/>
        <v>20</v>
      </c>
      <c r="X120" s="15">
        <f t="shared" si="12"/>
        <v>9</v>
      </c>
      <c r="Y120" s="15">
        <f t="shared" si="12"/>
        <v>5</v>
      </c>
      <c r="Z120" s="15">
        <f t="shared" si="13"/>
        <v>80</v>
      </c>
    </row>
    <row r="121" spans="1:27" ht="11.5" customHeight="1" x14ac:dyDescent="0.2">
      <c r="A121" s="30" t="s">
        <v>156</v>
      </c>
      <c r="B121" s="10">
        <f>'[1]Data Cleaning'!B173</f>
        <v>0</v>
      </c>
      <c r="C121" s="10">
        <f>'[1]Data Cleaning'!C173</f>
        <v>0</v>
      </c>
      <c r="D121" s="10">
        <f>'[1]Data Cleaning'!D173</f>
        <v>0</v>
      </c>
      <c r="E121" s="10">
        <f>'[1]Data Cleaning'!E173</f>
        <v>0</v>
      </c>
      <c r="F121" s="10"/>
      <c r="G121" s="19">
        <f>'[1]Data Cleaning'!G173</f>
        <v>0</v>
      </c>
      <c r="H121" s="19">
        <f>'[1]Data Cleaning'!H173</f>
        <v>0</v>
      </c>
      <c r="I121" s="19">
        <f>'[1]Data Cleaning'!I173</f>
        <v>1</v>
      </c>
      <c r="J121" s="19">
        <f>'[1]Data Cleaning'!J173</f>
        <v>0</v>
      </c>
      <c r="K121" s="10"/>
      <c r="L121" s="10">
        <f>'[1]Data Cleaning'!L173</f>
        <v>0</v>
      </c>
      <c r="M121" s="10">
        <f>'[1]Data Cleaning'!M173</f>
        <v>0</v>
      </c>
      <c r="N121" s="10">
        <f>'[1]Data Cleaning'!N173</f>
        <v>0</v>
      </c>
      <c r="O121" s="10">
        <f>'[1]Data Cleaning'!O173</f>
        <v>0</v>
      </c>
      <c r="P121" s="10"/>
      <c r="Q121" s="10">
        <f>'[1]Data Cleaning'!Q173</f>
        <v>0</v>
      </c>
      <c r="R121" s="10">
        <f>'[1]Data Cleaning'!R173</f>
        <v>0</v>
      </c>
      <c r="S121" s="10">
        <f>'[1]Data Cleaning'!S173</f>
        <v>0</v>
      </c>
      <c r="T121" s="10">
        <f>'[1]Data Cleaning'!T173</f>
        <v>0</v>
      </c>
      <c r="U121" s="10"/>
      <c r="V121" s="15">
        <f t="shared" si="12"/>
        <v>0</v>
      </c>
      <c r="W121" s="15">
        <f t="shared" si="12"/>
        <v>0</v>
      </c>
      <c r="X121" s="15">
        <f t="shared" si="12"/>
        <v>1</v>
      </c>
      <c r="Y121" s="15">
        <f t="shared" si="12"/>
        <v>0</v>
      </c>
      <c r="Z121" s="15">
        <f t="shared" si="13"/>
        <v>1</v>
      </c>
    </row>
    <row r="122" spans="1:27" ht="11.5" customHeight="1" x14ac:dyDescent="0.2">
      <c r="A122" s="26" t="s">
        <v>157</v>
      </c>
      <c r="B122" s="10">
        <f>'[1]Data Cleaning'!B175</f>
        <v>0</v>
      </c>
      <c r="C122" s="10">
        <f>'[1]Data Cleaning'!C175</f>
        <v>0</v>
      </c>
      <c r="D122" s="10">
        <f>'[1]Data Cleaning'!D175</f>
        <v>0</v>
      </c>
      <c r="E122" s="10">
        <f>'[1]Data Cleaning'!E175</f>
        <v>0</v>
      </c>
      <c r="F122" s="10"/>
      <c r="G122" s="10">
        <f>'[1]Data Cleaning'!G175</f>
        <v>6</v>
      </c>
      <c r="H122" s="10">
        <f>'[1]Data Cleaning'!H175</f>
        <v>4</v>
      </c>
      <c r="I122" s="10">
        <f>'[1]Data Cleaning'!I175</f>
        <v>1</v>
      </c>
      <c r="J122" s="10">
        <f>'[1]Data Cleaning'!J175</f>
        <v>0</v>
      </c>
      <c r="K122" s="10"/>
      <c r="L122" s="10">
        <f>'[1]Data Cleaning'!L175</f>
        <v>0</v>
      </c>
      <c r="M122" s="10">
        <f>'[1]Data Cleaning'!M175</f>
        <v>0</v>
      </c>
      <c r="N122" s="10">
        <f>'[1]Data Cleaning'!N175</f>
        <v>0</v>
      </c>
      <c r="O122" s="10">
        <f>'[1]Data Cleaning'!O175</f>
        <v>0</v>
      </c>
      <c r="P122" s="10"/>
      <c r="Q122" s="10">
        <f>'[1]Data Cleaning'!Q175</f>
        <v>0</v>
      </c>
      <c r="R122" s="10">
        <f>'[1]Data Cleaning'!R175</f>
        <v>0</v>
      </c>
      <c r="S122" s="10">
        <f>'[1]Data Cleaning'!S175</f>
        <v>0</v>
      </c>
      <c r="T122" s="10">
        <f>'[1]Data Cleaning'!T175</f>
        <v>0</v>
      </c>
      <c r="U122" s="10"/>
      <c r="V122" s="15">
        <f t="shared" si="12"/>
        <v>6</v>
      </c>
      <c r="W122" s="15">
        <f t="shared" si="12"/>
        <v>4</v>
      </c>
      <c r="X122" s="15">
        <f t="shared" si="12"/>
        <v>1</v>
      </c>
      <c r="Y122" s="15">
        <f t="shared" si="12"/>
        <v>0</v>
      </c>
      <c r="Z122" s="15">
        <f t="shared" si="13"/>
        <v>11</v>
      </c>
    </row>
    <row r="123" spans="1:27" ht="10.4" customHeight="1" x14ac:dyDescent="0.2">
      <c r="A123" s="26" t="s">
        <v>51</v>
      </c>
      <c r="B123" s="10">
        <f>'[1]Data Cleaning'!B176</f>
        <v>7</v>
      </c>
      <c r="C123" s="10">
        <f>'[1]Data Cleaning'!C176</f>
        <v>2</v>
      </c>
      <c r="D123" s="10">
        <f>'[1]Data Cleaning'!D176</f>
        <v>0</v>
      </c>
      <c r="E123" s="10">
        <f>'[1]Data Cleaning'!E176</f>
        <v>0</v>
      </c>
      <c r="F123" s="10"/>
      <c r="G123" s="19">
        <f>'[1]Data Cleaning'!G176</f>
        <v>7</v>
      </c>
      <c r="H123" s="19">
        <f>'[1]Data Cleaning'!H176</f>
        <v>4</v>
      </c>
      <c r="I123" s="19">
        <f>'[1]Data Cleaning'!I176</f>
        <v>0</v>
      </c>
      <c r="J123" s="19">
        <f>'[1]Data Cleaning'!J176</f>
        <v>0</v>
      </c>
      <c r="K123" s="10"/>
      <c r="L123" s="10">
        <f>'[1]Data Cleaning'!L176</f>
        <v>0</v>
      </c>
      <c r="M123" s="10">
        <f>'[1]Data Cleaning'!M176</f>
        <v>0</v>
      </c>
      <c r="N123" s="10">
        <f>'[1]Data Cleaning'!N176</f>
        <v>0</v>
      </c>
      <c r="O123" s="10">
        <f>'[1]Data Cleaning'!O176</f>
        <v>0</v>
      </c>
      <c r="P123" s="10"/>
      <c r="Q123" s="10">
        <f>'[1]Data Cleaning'!Q176</f>
        <v>0</v>
      </c>
      <c r="R123" s="10">
        <f>'[1]Data Cleaning'!R176</f>
        <v>0</v>
      </c>
      <c r="S123" s="10">
        <f>'[1]Data Cleaning'!S176</f>
        <v>0</v>
      </c>
      <c r="T123" s="10">
        <f>'[1]Data Cleaning'!T176</f>
        <v>0</v>
      </c>
      <c r="U123" s="10"/>
      <c r="V123" s="15">
        <f t="shared" si="12"/>
        <v>14</v>
      </c>
      <c r="W123" s="15">
        <f t="shared" si="12"/>
        <v>6</v>
      </c>
      <c r="X123" s="15">
        <f t="shared" si="12"/>
        <v>0</v>
      </c>
      <c r="Y123" s="15">
        <f t="shared" si="12"/>
        <v>0</v>
      </c>
      <c r="Z123" s="15">
        <f t="shared" si="13"/>
        <v>20</v>
      </c>
    </row>
    <row r="124" spans="1:27" ht="10.4" customHeight="1" x14ac:dyDescent="0.2">
      <c r="A124" s="26" t="s">
        <v>52</v>
      </c>
      <c r="B124" s="10">
        <f>'[1]Data Cleaning'!B177</f>
        <v>5</v>
      </c>
      <c r="C124" s="10">
        <f>'[1]Data Cleaning'!C177</f>
        <v>8</v>
      </c>
      <c r="D124" s="10">
        <f>'[1]Data Cleaning'!D177</f>
        <v>0</v>
      </c>
      <c r="E124" s="10">
        <f>'[1]Data Cleaning'!E177</f>
        <v>0</v>
      </c>
      <c r="F124" s="10"/>
      <c r="G124" s="10">
        <f>'[1]Data Cleaning'!G177</f>
        <v>4</v>
      </c>
      <c r="H124" s="10">
        <f>'[1]Data Cleaning'!H177</f>
        <v>3</v>
      </c>
      <c r="I124" s="10">
        <f>'[1]Data Cleaning'!I177</f>
        <v>0</v>
      </c>
      <c r="J124" s="10">
        <f>'[1]Data Cleaning'!J177</f>
        <v>0</v>
      </c>
      <c r="K124" s="10"/>
      <c r="L124" s="10">
        <f>'[1]Data Cleaning'!L177</f>
        <v>0</v>
      </c>
      <c r="M124" s="10">
        <f>'[1]Data Cleaning'!M177</f>
        <v>0</v>
      </c>
      <c r="N124" s="10">
        <f>'[1]Data Cleaning'!N177</f>
        <v>0</v>
      </c>
      <c r="O124" s="10">
        <f>'[1]Data Cleaning'!O177</f>
        <v>0</v>
      </c>
      <c r="P124" s="10"/>
      <c r="Q124" s="10">
        <f>'[1]Data Cleaning'!Q177</f>
        <v>0</v>
      </c>
      <c r="R124" s="10">
        <f>'[1]Data Cleaning'!R177</f>
        <v>0</v>
      </c>
      <c r="S124" s="10">
        <f>'[1]Data Cleaning'!S177</f>
        <v>1</v>
      </c>
      <c r="T124" s="10">
        <f>'[1]Data Cleaning'!T177</f>
        <v>0</v>
      </c>
      <c r="U124" s="10"/>
      <c r="V124" s="15">
        <f t="shared" si="12"/>
        <v>9</v>
      </c>
      <c r="W124" s="15">
        <f t="shared" si="12"/>
        <v>11</v>
      </c>
      <c r="X124" s="15">
        <f t="shared" si="12"/>
        <v>1</v>
      </c>
      <c r="Y124" s="15">
        <f t="shared" si="12"/>
        <v>0</v>
      </c>
      <c r="Z124" s="15">
        <f t="shared" si="13"/>
        <v>21</v>
      </c>
    </row>
    <row r="125" spans="1:27" ht="10.4" customHeight="1" x14ac:dyDescent="0.2">
      <c r="A125" s="26" t="s">
        <v>53</v>
      </c>
      <c r="B125" s="10">
        <f>'[1]Data Cleaning'!B178</f>
        <v>18</v>
      </c>
      <c r="C125" s="10">
        <f>'[1]Data Cleaning'!C178</f>
        <v>11</v>
      </c>
      <c r="D125" s="10">
        <f>'[1]Data Cleaning'!D178</f>
        <v>1</v>
      </c>
      <c r="E125" s="10">
        <f>'[1]Data Cleaning'!E178</f>
        <v>0</v>
      </c>
      <c r="F125" s="10"/>
      <c r="G125" s="10">
        <f>'[1]Data Cleaning'!G178</f>
        <v>15</v>
      </c>
      <c r="H125" s="10">
        <f>'[1]Data Cleaning'!H178</f>
        <v>16</v>
      </c>
      <c r="I125" s="10">
        <f>'[1]Data Cleaning'!I178</f>
        <v>0</v>
      </c>
      <c r="J125" s="10">
        <f>'[1]Data Cleaning'!J178</f>
        <v>0</v>
      </c>
      <c r="K125" s="10"/>
      <c r="L125" s="10">
        <f>'[1]Data Cleaning'!L178</f>
        <v>0</v>
      </c>
      <c r="M125" s="10">
        <f>'[1]Data Cleaning'!M178</f>
        <v>0</v>
      </c>
      <c r="N125" s="10">
        <f>'[1]Data Cleaning'!N178</f>
        <v>0</v>
      </c>
      <c r="O125" s="10">
        <f>'[1]Data Cleaning'!O178</f>
        <v>0</v>
      </c>
      <c r="P125" s="10"/>
      <c r="Q125" s="10">
        <f>'[1]Data Cleaning'!Q178</f>
        <v>0</v>
      </c>
      <c r="R125" s="10">
        <f>'[1]Data Cleaning'!R178</f>
        <v>0</v>
      </c>
      <c r="S125" s="10">
        <f>'[1]Data Cleaning'!S178</f>
        <v>0</v>
      </c>
      <c r="T125" s="10">
        <f>'[1]Data Cleaning'!T178</f>
        <v>0</v>
      </c>
      <c r="U125" s="10"/>
      <c r="V125" s="15">
        <f t="shared" si="12"/>
        <v>33</v>
      </c>
      <c r="W125" s="15">
        <f t="shared" si="12"/>
        <v>27</v>
      </c>
      <c r="X125" s="15">
        <f t="shared" si="12"/>
        <v>1</v>
      </c>
      <c r="Y125" s="15">
        <f t="shared" si="12"/>
        <v>0</v>
      </c>
      <c r="Z125" s="15">
        <f t="shared" si="13"/>
        <v>61</v>
      </c>
    </row>
    <row r="126" spans="1:27" ht="10.4" customHeight="1" x14ac:dyDescent="0.2">
      <c r="A126" s="26" t="s">
        <v>54</v>
      </c>
      <c r="B126" s="10">
        <f>'[1]Data Cleaning'!B179</f>
        <v>0</v>
      </c>
      <c r="C126" s="10">
        <f>'[1]Data Cleaning'!C179</f>
        <v>0</v>
      </c>
      <c r="D126" s="10">
        <f>'[1]Data Cleaning'!D179</f>
        <v>0</v>
      </c>
      <c r="E126" s="10">
        <f>'[1]Data Cleaning'!E179</f>
        <v>0</v>
      </c>
      <c r="F126" s="10"/>
      <c r="G126" s="10">
        <f>'[1]Data Cleaning'!G179</f>
        <v>2</v>
      </c>
      <c r="H126" s="10">
        <f>'[1]Data Cleaning'!H179</f>
        <v>2</v>
      </c>
      <c r="I126" s="10">
        <f>'[1]Data Cleaning'!I179</f>
        <v>0</v>
      </c>
      <c r="J126" s="10">
        <f>'[1]Data Cleaning'!J179</f>
        <v>0</v>
      </c>
      <c r="K126" s="10"/>
      <c r="L126" s="10">
        <f>'[1]Data Cleaning'!L179</f>
        <v>0</v>
      </c>
      <c r="M126" s="10">
        <f>'[1]Data Cleaning'!M179</f>
        <v>0</v>
      </c>
      <c r="N126" s="10">
        <f>'[1]Data Cleaning'!N179</f>
        <v>0</v>
      </c>
      <c r="O126" s="10">
        <f>'[1]Data Cleaning'!O179</f>
        <v>0</v>
      </c>
      <c r="P126" s="10"/>
      <c r="Q126" s="10">
        <f>'[1]Data Cleaning'!Q179</f>
        <v>0</v>
      </c>
      <c r="R126" s="10">
        <f>'[1]Data Cleaning'!R179</f>
        <v>0</v>
      </c>
      <c r="S126" s="10">
        <f>'[1]Data Cleaning'!S179</f>
        <v>0</v>
      </c>
      <c r="T126" s="10">
        <f>'[1]Data Cleaning'!T179</f>
        <v>0</v>
      </c>
      <c r="U126" s="10"/>
      <c r="V126" s="15">
        <f t="shared" si="12"/>
        <v>2</v>
      </c>
      <c r="W126" s="15">
        <f t="shared" si="12"/>
        <v>2</v>
      </c>
      <c r="X126" s="15">
        <f t="shared" si="12"/>
        <v>0</v>
      </c>
      <c r="Y126" s="15">
        <f t="shared" si="12"/>
        <v>0</v>
      </c>
      <c r="Z126" s="15">
        <f t="shared" si="13"/>
        <v>4</v>
      </c>
    </row>
    <row r="127" spans="1:27" ht="10.4" customHeight="1" x14ac:dyDescent="0.2">
      <c r="A127" s="26" t="s">
        <v>55</v>
      </c>
      <c r="B127" s="10">
        <f>'[1]Data Cleaning'!B180</f>
        <v>7</v>
      </c>
      <c r="C127" s="10">
        <f>'[1]Data Cleaning'!C180</f>
        <v>5</v>
      </c>
      <c r="D127" s="10">
        <f>'[1]Data Cleaning'!D180</f>
        <v>0</v>
      </c>
      <c r="E127" s="10">
        <f>'[1]Data Cleaning'!E180</f>
        <v>0</v>
      </c>
      <c r="F127" s="10"/>
      <c r="G127" s="10">
        <f>'[1]Data Cleaning'!G180</f>
        <v>4</v>
      </c>
      <c r="H127" s="10">
        <f>'[1]Data Cleaning'!H180</f>
        <v>5</v>
      </c>
      <c r="I127" s="10">
        <f>'[1]Data Cleaning'!I180</f>
        <v>0</v>
      </c>
      <c r="J127" s="10">
        <f>'[1]Data Cleaning'!J180</f>
        <v>0</v>
      </c>
      <c r="K127" s="10"/>
      <c r="L127" s="10">
        <f>'[1]Data Cleaning'!L180</f>
        <v>0</v>
      </c>
      <c r="M127" s="10">
        <f>'[1]Data Cleaning'!M180</f>
        <v>0</v>
      </c>
      <c r="N127" s="10">
        <f>'[1]Data Cleaning'!N180</f>
        <v>0</v>
      </c>
      <c r="O127" s="10">
        <f>'[1]Data Cleaning'!O180</f>
        <v>0</v>
      </c>
      <c r="P127" s="10"/>
      <c r="Q127" s="10">
        <f>'[1]Data Cleaning'!Q180</f>
        <v>0</v>
      </c>
      <c r="R127" s="10">
        <f>'[1]Data Cleaning'!R180</f>
        <v>0</v>
      </c>
      <c r="S127" s="10">
        <f>'[1]Data Cleaning'!S180</f>
        <v>0</v>
      </c>
      <c r="T127" s="10">
        <f>'[1]Data Cleaning'!T180</f>
        <v>0</v>
      </c>
      <c r="U127" s="10"/>
      <c r="V127" s="15">
        <f t="shared" si="12"/>
        <v>11</v>
      </c>
      <c r="W127" s="15">
        <f t="shared" si="12"/>
        <v>10</v>
      </c>
      <c r="X127" s="15">
        <f t="shared" si="12"/>
        <v>0</v>
      </c>
      <c r="Y127" s="15">
        <f t="shared" si="12"/>
        <v>0</v>
      </c>
      <c r="Z127" s="15">
        <f t="shared" si="13"/>
        <v>21</v>
      </c>
    </row>
    <row r="128" spans="1:27" ht="10.4" customHeight="1" x14ac:dyDescent="0.2">
      <c r="A128" s="26" t="s">
        <v>101</v>
      </c>
      <c r="B128" s="10">
        <f>'[1]Data Cleaning'!B181</f>
        <v>0</v>
      </c>
      <c r="C128" s="10">
        <f>'[1]Data Cleaning'!C181</f>
        <v>0</v>
      </c>
      <c r="D128" s="10">
        <f>'[1]Data Cleaning'!D181</f>
        <v>0</v>
      </c>
      <c r="E128" s="10">
        <f>'[1]Data Cleaning'!E181</f>
        <v>0</v>
      </c>
      <c r="F128" s="10"/>
      <c r="G128" s="10">
        <f>'[1]Data Cleaning'!G181</f>
        <v>21</v>
      </c>
      <c r="H128" s="10">
        <f>'[1]Data Cleaning'!H181</f>
        <v>5</v>
      </c>
      <c r="I128" s="10">
        <f>'[1]Data Cleaning'!I181</f>
        <v>0</v>
      </c>
      <c r="J128" s="10">
        <f>'[1]Data Cleaning'!J181</f>
        <v>0</v>
      </c>
      <c r="K128" s="10"/>
      <c r="L128" s="10">
        <f>'[1]Data Cleaning'!L181</f>
        <v>0</v>
      </c>
      <c r="M128" s="10">
        <f>'[1]Data Cleaning'!M181</f>
        <v>0</v>
      </c>
      <c r="N128" s="10">
        <f>'[1]Data Cleaning'!N181</f>
        <v>0</v>
      </c>
      <c r="O128" s="10">
        <f>'[1]Data Cleaning'!O181</f>
        <v>0</v>
      </c>
      <c r="P128" s="10"/>
      <c r="Q128" s="10">
        <f>'[1]Data Cleaning'!Q181</f>
        <v>0</v>
      </c>
      <c r="R128" s="10">
        <f>'[1]Data Cleaning'!R181</f>
        <v>0</v>
      </c>
      <c r="S128" s="10">
        <f>'[1]Data Cleaning'!S181</f>
        <v>0</v>
      </c>
      <c r="T128" s="10">
        <f>'[1]Data Cleaning'!T181</f>
        <v>0</v>
      </c>
      <c r="U128" s="10"/>
      <c r="V128" s="15">
        <f t="shared" si="12"/>
        <v>21</v>
      </c>
      <c r="W128" s="15">
        <f t="shared" si="12"/>
        <v>5</v>
      </c>
      <c r="X128" s="15">
        <f t="shared" si="12"/>
        <v>0</v>
      </c>
      <c r="Y128" s="15">
        <f t="shared" si="12"/>
        <v>0</v>
      </c>
      <c r="Z128" s="15">
        <f t="shared" si="13"/>
        <v>26</v>
      </c>
    </row>
    <row r="129" spans="1:27" ht="10.4" customHeight="1" x14ac:dyDescent="0.2">
      <c r="A129" s="26" t="s">
        <v>114</v>
      </c>
      <c r="B129" s="10">
        <f>'[1]Data Cleaning'!B182+'[1]Data Cleaning'!B183+'[1]Data Cleaning'!B184</f>
        <v>18</v>
      </c>
      <c r="C129" s="10">
        <f>'[1]Data Cleaning'!C182+'[1]Data Cleaning'!C183+'[1]Data Cleaning'!C184</f>
        <v>15</v>
      </c>
      <c r="D129" s="10">
        <f>'[1]Data Cleaning'!D182+'[1]Data Cleaning'!D183+'[1]Data Cleaning'!D184</f>
        <v>0</v>
      </c>
      <c r="E129" s="10">
        <f>'[1]Data Cleaning'!E182+'[1]Data Cleaning'!E183+'[1]Data Cleaning'!E184</f>
        <v>0</v>
      </c>
      <c r="F129" s="10"/>
      <c r="G129" s="10">
        <f>'[1]Data Cleaning'!G182+'[1]Data Cleaning'!G183+'[1]Data Cleaning'!G184</f>
        <v>13</v>
      </c>
      <c r="H129" s="10">
        <f>'[1]Data Cleaning'!H182+'[1]Data Cleaning'!H183+'[1]Data Cleaning'!H184</f>
        <v>5</v>
      </c>
      <c r="I129" s="10">
        <f>'[1]Data Cleaning'!I182+'[1]Data Cleaning'!I183+'[1]Data Cleaning'!I184</f>
        <v>0</v>
      </c>
      <c r="J129" s="10">
        <f>'[1]Data Cleaning'!J182+'[1]Data Cleaning'!J183+'[1]Data Cleaning'!J184</f>
        <v>0</v>
      </c>
      <c r="K129" s="10"/>
      <c r="L129" s="10">
        <f>'[1]Data Cleaning'!L182+'[1]Data Cleaning'!L183+'[1]Data Cleaning'!L184</f>
        <v>0</v>
      </c>
      <c r="M129" s="10">
        <f>'[1]Data Cleaning'!M182+'[1]Data Cleaning'!M183+'[1]Data Cleaning'!M184</f>
        <v>0</v>
      </c>
      <c r="N129" s="10">
        <f>'[1]Data Cleaning'!N182+'[1]Data Cleaning'!N183+'[1]Data Cleaning'!N184</f>
        <v>0</v>
      </c>
      <c r="O129" s="10">
        <f>'[1]Data Cleaning'!O182+'[1]Data Cleaning'!O183+'[1]Data Cleaning'!O184</f>
        <v>0</v>
      </c>
      <c r="P129" s="10"/>
      <c r="Q129" s="10">
        <f>'[1]Data Cleaning'!Q182+'[1]Data Cleaning'!Q183+'[1]Data Cleaning'!Q184</f>
        <v>0</v>
      </c>
      <c r="R129" s="10">
        <f>'[1]Data Cleaning'!R182+'[1]Data Cleaning'!R183+'[1]Data Cleaning'!R184</f>
        <v>0</v>
      </c>
      <c r="S129" s="10">
        <f>'[1]Data Cleaning'!S182+'[1]Data Cleaning'!S183+'[1]Data Cleaning'!S184</f>
        <v>0</v>
      </c>
      <c r="T129" s="10">
        <f>'[1]Data Cleaning'!T182+'[1]Data Cleaning'!T183+'[1]Data Cleaning'!T184</f>
        <v>0</v>
      </c>
      <c r="U129" s="10"/>
      <c r="V129" s="15">
        <f t="shared" si="12"/>
        <v>31</v>
      </c>
      <c r="W129" s="15">
        <f t="shared" si="12"/>
        <v>20</v>
      </c>
      <c r="X129" s="15">
        <f t="shared" si="12"/>
        <v>0</v>
      </c>
      <c r="Y129" s="15">
        <f t="shared" si="12"/>
        <v>0</v>
      </c>
      <c r="Z129" s="15">
        <f t="shared" si="13"/>
        <v>51</v>
      </c>
    </row>
    <row r="130" spans="1:27" s="42" customFormat="1" ht="10.4" customHeight="1" x14ac:dyDescent="0.25">
      <c r="A130" s="26" t="s">
        <v>56</v>
      </c>
      <c r="B130" s="10">
        <f>'[1]Data Cleaning'!B185</f>
        <v>0</v>
      </c>
      <c r="C130" s="10">
        <f>'[1]Data Cleaning'!C185</f>
        <v>0</v>
      </c>
      <c r="D130" s="10">
        <f>'[1]Data Cleaning'!D185</f>
        <v>0</v>
      </c>
      <c r="E130" s="10">
        <f>'[1]Data Cleaning'!E185</f>
        <v>0</v>
      </c>
      <c r="F130" s="10"/>
      <c r="G130" s="10">
        <f>'[1]Data Cleaning'!G185</f>
        <v>4</v>
      </c>
      <c r="H130" s="10">
        <f>'[1]Data Cleaning'!H185</f>
        <v>2</v>
      </c>
      <c r="I130" s="10">
        <f>'[1]Data Cleaning'!I185</f>
        <v>0</v>
      </c>
      <c r="J130" s="10">
        <f>'[1]Data Cleaning'!J185</f>
        <v>0</v>
      </c>
      <c r="K130" s="10"/>
      <c r="L130" s="10">
        <f>'[1]Data Cleaning'!L185</f>
        <v>0</v>
      </c>
      <c r="M130" s="10">
        <f>'[1]Data Cleaning'!M185</f>
        <v>0</v>
      </c>
      <c r="N130" s="10">
        <f>'[1]Data Cleaning'!N185</f>
        <v>0</v>
      </c>
      <c r="O130" s="10">
        <f>'[1]Data Cleaning'!O185</f>
        <v>0</v>
      </c>
      <c r="P130" s="10"/>
      <c r="Q130" s="10">
        <f>'[1]Data Cleaning'!Q185</f>
        <v>0</v>
      </c>
      <c r="R130" s="10">
        <f>'[1]Data Cleaning'!R185</f>
        <v>0</v>
      </c>
      <c r="S130" s="10">
        <f>'[1]Data Cleaning'!S185</f>
        <v>0</v>
      </c>
      <c r="T130" s="10">
        <f>'[1]Data Cleaning'!T185</f>
        <v>0</v>
      </c>
      <c r="U130" s="10"/>
      <c r="V130" s="15">
        <f t="shared" si="12"/>
        <v>4</v>
      </c>
      <c r="W130" s="15">
        <f t="shared" si="12"/>
        <v>2</v>
      </c>
      <c r="X130" s="15">
        <f t="shared" si="12"/>
        <v>0</v>
      </c>
      <c r="Y130" s="15">
        <f t="shared" si="12"/>
        <v>0</v>
      </c>
      <c r="Z130" s="15">
        <f t="shared" si="13"/>
        <v>6</v>
      </c>
      <c r="AA130" s="32"/>
    </row>
    <row r="131" spans="1:27" s="42" customFormat="1" ht="10.4" customHeight="1" x14ac:dyDescent="0.25">
      <c r="A131" s="29" t="s">
        <v>75</v>
      </c>
      <c r="B131" s="11">
        <f>SUM(B119:B130)</f>
        <v>81</v>
      </c>
      <c r="C131" s="11">
        <f>SUM(C119:C130)</f>
        <v>48</v>
      </c>
      <c r="D131" s="11">
        <f>SUM(D119:D130)</f>
        <v>1</v>
      </c>
      <c r="E131" s="11">
        <f>SUM(E119:E130)</f>
        <v>1</v>
      </c>
      <c r="F131" s="11"/>
      <c r="G131" s="11">
        <f>SUM(G119:G130)</f>
        <v>114</v>
      </c>
      <c r="H131" s="11">
        <f>SUM(H119:H130)</f>
        <v>64</v>
      </c>
      <c r="I131" s="11">
        <f>SUM(I119:I130)</f>
        <v>6</v>
      </c>
      <c r="J131" s="11">
        <f>SUM(J119:J130)</f>
        <v>2</v>
      </c>
      <c r="K131" s="11"/>
      <c r="L131" s="11">
        <f>SUM(L119:L130)</f>
        <v>0</v>
      </c>
      <c r="M131" s="11">
        <f>SUM(M119:M130)</f>
        <v>0</v>
      </c>
      <c r="N131" s="11">
        <f>SUM(N119:N130)</f>
        <v>0</v>
      </c>
      <c r="O131" s="11">
        <f>SUM(O119:O130)</f>
        <v>0</v>
      </c>
      <c r="P131" s="11"/>
      <c r="Q131" s="11">
        <f>SUM(Q119:Q130)</f>
        <v>1</v>
      </c>
      <c r="R131" s="11">
        <f>SUM(R119:R130)</f>
        <v>0</v>
      </c>
      <c r="S131" s="11">
        <f>SUM(S119:S130)</f>
        <v>8</v>
      </c>
      <c r="T131" s="11">
        <f>SUM(T119:T130)</f>
        <v>3</v>
      </c>
      <c r="U131" s="11"/>
      <c r="V131" s="16">
        <f>B131+G131+L131+Q131</f>
        <v>196</v>
      </c>
      <c r="W131" s="16">
        <f>C131+H131+M131+R131</f>
        <v>112</v>
      </c>
      <c r="X131" s="16">
        <f>D131+I131+N131+S131</f>
        <v>15</v>
      </c>
      <c r="Y131" s="16">
        <f>E131+J131+O131+T131</f>
        <v>6</v>
      </c>
      <c r="Z131" s="16">
        <f>SUM(B131:T131)</f>
        <v>329</v>
      </c>
      <c r="AA131" s="32"/>
    </row>
    <row r="132" spans="1:27" s="42" customFormat="1" ht="10.4" customHeight="1" x14ac:dyDescent="0.25">
      <c r="A132" s="44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9"/>
      <c r="W132" s="39"/>
      <c r="X132" s="39"/>
      <c r="Y132" s="39"/>
      <c r="Z132" s="39"/>
      <c r="AA132" s="32"/>
    </row>
    <row r="133" spans="1:27" ht="10.4" customHeight="1" x14ac:dyDescent="0.25">
      <c r="A133" s="29" t="s">
        <v>118</v>
      </c>
      <c r="V133" s="39"/>
      <c r="W133" s="39"/>
      <c r="X133" s="39"/>
      <c r="Y133" s="39"/>
      <c r="Z133" s="39"/>
    </row>
    <row r="134" spans="1:27" ht="10.4" customHeight="1" x14ac:dyDescent="0.2">
      <c r="A134" s="26" t="s">
        <v>117</v>
      </c>
      <c r="B134" s="19">
        <f>'[1]Data Cleaning'!B196+'[1]Data Cleaning'!B197+'[1]Data Cleaning'!B198</f>
        <v>12</v>
      </c>
      <c r="C134" s="19">
        <f>'[1]Data Cleaning'!C196+'[1]Data Cleaning'!C197+'[1]Data Cleaning'!C198</f>
        <v>0</v>
      </c>
      <c r="D134" s="19">
        <f>'[1]Data Cleaning'!D196+'[1]Data Cleaning'!D197+'[1]Data Cleaning'!D198</f>
        <v>3</v>
      </c>
      <c r="E134" s="19">
        <f>'[1]Data Cleaning'!E196+'[1]Data Cleaning'!E197+'[1]Data Cleaning'!E198</f>
        <v>0</v>
      </c>
      <c r="F134" s="19"/>
      <c r="G134" s="19">
        <f>'[1]Data Cleaning'!G196+'[1]Data Cleaning'!G197+'[1]Data Cleaning'!G198</f>
        <v>23</v>
      </c>
      <c r="H134" s="19">
        <f>'[1]Data Cleaning'!H196+'[1]Data Cleaning'!H197+'[1]Data Cleaning'!H198</f>
        <v>3</v>
      </c>
      <c r="I134" s="19">
        <f>'[1]Data Cleaning'!I196+'[1]Data Cleaning'!I197+'[1]Data Cleaning'!I198</f>
        <v>19</v>
      </c>
      <c r="J134" s="19">
        <f>'[1]Data Cleaning'!J196+'[1]Data Cleaning'!J197+'[1]Data Cleaning'!J198</f>
        <v>1</v>
      </c>
      <c r="K134" s="19"/>
      <c r="L134" s="19">
        <f>'[1]Data Cleaning'!L196+'[1]Data Cleaning'!L197+'[1]Data Cleaning'!L198</f>
        <v>0</v>
      </c>
      <c r="M134" s="19">
        <f>'[1]Data Cleaning'!M196+'[1]Data Cleaning'!M197+'[1]Data Cleaning'!M198</f>
        <v>0</v>
      </c>
      <c r="N134" s="19">
        <f>'[1]Data Cleaning'!N196+'[1]Data Cleaning'!N197+'[1]Data Cleaning'!N198</f>
        <v>0</v>
      </c>
      <c r="O134" s="19">
        <f>'[1]Data Cleaning'!O196+'[1]Data Cleaning'!O197+'[1]Data Cleaning'!O198</f>
        <v>0</v>
      </c>
      <c r="P134" s="19"/>
      <c r="Q134" s="19">
        <f>'[1]Data Cleaning'!Q196+'[1]Data Cleaning'!Q197+'[1]Data Cleaning'!Q198</f>
        <v>0</v>
      </c>
      <c r="R134" s="19">
        <f>'[1]Data Cleaning'!R196+'[1]Data Cleaning'!R197+'[1]Data Cleaning'!R198</f>
        <v>0</v>
      </c>
      <c r="S134" s="19">
        <f>'[1]Data Cleaning'!S196+'[1]Data Cleaning'!S197+'[1]Data Cleaning'!S198</f>
        <v>2</v>
      </c>
      <c r="T134" s="19">
        <f>'[1]Data Cleaning'!T196+'[1]Data Cleaning'!T197+'[1]Data Cleaning'!T198</f>
        <v>0</v>
      </c>
      <c r="U134" s="10"/>
      <c r="V134" s="15">
        <f t="shared" ref="V134:Y135" si="14">B134+G134+L134+Q134</f>
        <v>35</v>
      </c>
      <c r="W134" s="15">
        <f t="shared" si="14"/>
        <v>3</v>
      </c>
      <c r="X134" s="15">
        <f t="shared" si="14"/>
        <v>24</v>
      </c>
      <c r="Y134" s="15">
        <f t="shared" si="14"/>
        <v>1</v>
      </c>
      <c r="Z134" s="15">
        <f t="shared" ref="Z134:Z135" si="15">SUM(B134:T134)</f>
        <v>63</v>
      </c>
    </row>
    <row r="135" spans="1:27" s="42" customFormat="1" ht="10.4" customHeight="1" x14ac:dyDescent="0.25">
      <c r="A135" s="26" t="s">
        <v>106</v>
      </c>
      <c r="B135" s="8">
        <f>'[1]Data Cleaning'!B199</f>
        <v>0</v>
      </c>
      <c r="C135" s="8">
        <f>'[1]Data Cleaning'!C199</f>
        <v>0</v>
      </c>
      <c r="D135" s="8">
        <f>'[1]Data Cleaning'!D199</f>
        <v>0</v>
      </c>
      <c r="E135" s="8">
        <f>'[1]Data Cleaning'!E199</f>
        <v>0</v>
      </c>
      <c r="F135" s="10"/>
      <c r="G135" s="8">
        <f>'[1]Data Cleaning'!G199</f>
        <v>25</v>
      </c>
      <c r="H135" s="8">
        <f>'[1]Data Cleaning'!H199</f>
        <v>4</v>
      </c>
      <c r="I135" s="8">
        <f>'[1]Data Cleaning'!I199</f>
        <v>8</v>
      </c>
      <c r="J135" s="8">
        <f>'[1]Data Cleaning'!J199</f>
        <v>2</v>
      </c>
      <c r="K135" s="10"/>
      <c r="L135" s="8">
        <f>'[1]Data Cleaning'!L199</f>
        <v>0</v>
      </c>
      <c r="M135" s="8">
        <f>'[1]Data Cleaning'!M199</f>
        <v>0</v>
      </c>
      <c r="N135" s="8">
        <f>'[1]Data Cleaning'!N199</f>
        <v>0</v>
      </c>
      <c r="O135" s="8">
        <f>'[1]Data Cleaning'!O199</f>
        <v>0</v>
      </c>
      <c r="P135" s="10"/>
      <c r="Q135" s="8">
        <f>'[1]Data Cleaning'!Q199</f>
        <v>0</v>
      </c>
      <c r="R135" s="8">
        <f>'[1]Data Cleaning'!R199</f>
        <v>0</v>
      </c>
      <c r="S135" s="8">
        <f>'[1]Data Cleaning'!S199</f>
        <v>0</v>
      </c>
      <c r="T135" s="8">
        <f>'[1]Data Cleaning'!T199</f>
        <v>0</v>
      </c>
      <c r="U135" s="10"/>
      <c r="V135" s="15">
        <f t="shared" si="14"/>
        <v>25</v>
      </c>
      <c r="W135" s="15">
        <f t="shared" si="14"/>
        <v>4</v>
      </c>
      <c r="X135" s="15">
        <f t="shared" si="14"/>
        <v>8</v>
      </c>
      <c r="Y135" s="15">
        <f t="shared" si="14"/>
        <v>2</v>
      </c>
      <c r="Z135" s="15">
        <f t="shared" si="15"/>
        <v>39</v>
      </c>
      <c r="AA135" s="32"/>
    </row>
    <row r="136" spans="1:27" s="42" customFormat="1" ht="10.4" customHeight="1" x14ac:dyDescent="0.25">
      <c r="A136" s="29" t="s">
        <v>75</v>
      </c>
      <c r="B136" s="11">
        <f>SUM(B134:B135)</f>
        <v>12</v>
      </c>
      <c r="C136" s="11">
        <f>SUM(C134:C135)</f>
        <v>0</v>
      </c>
      <c r="D136" s="11">
        <f>SUM(D134:D135)</f>
        <v>3</v>
      </c>
      <c r="E136" s="11">
        <f>SUM(E134:E135)</f>
        <v>0</v>
      </c>
      <c r="F136" s="11"/>
      <c r="G136" s="11">
        <f>SUM(G134:G135)</f>
        <v>48</v>
      </c>
      <c r="H136" s="11">
        <f>SUM(H134:H135)</f>
        <v>7</v>
      </c>
      <c r="I136" s="11">
        <f>SUM(I134:I135)</f>
        <v>27</v>
      </c>
      <c r="J136" s="11">
        <f>SUM(J134:J135)</f>
        <v>3</v>
      </c>
      <c r="K136" s="11"/>
      <c r="L136" s="11">
        <f>SUM(L134:L135)</f>
        <v>0</v>
      </c>
      <c r="M136" s="11">
        <f>SUM(M134:M135)</f>
        <v>0</v>
      </c>
      <c r="N136" s="11">
        <f>SUM(N134:N135)</f>
        <v>0</v>
      </c>
      <c r="O136" s="11">
        <f>SUM(O134:O135)</f>
        <v>0</v>
      </c>
      <c r="P136" s="11"/>
      <c r="Q136" s="11">
        <f>SUM(Q134:Q135)</f>
        <v>0</v>
      </c>
      <c r="R136" s="11">
        <f>SUM(R134:R135)</f>
        <v>0</v>
      </c>
      <c r="S136" s="11">
        <f>SUM(S134:S135)</f>
        <v>2</v>
      </c>
      <c r="T136" s="11">
        <f>SUM(T134:T135)</f>
        <v>0</v>
      </c>
      <c r="U136" s="11"/>
      <c r="V136" s="16">
        <f>B136+G136+L136+Q136</f>
        <v>60</v>
      </c>
      <c r="W136" s="16">
        <f>C136+H136+M136+R136</f>
        <v>7</v>
      </c>
      <c r="X136" s="16">
        <f>D136+I136+N136+S136</f>
        <v>32</v>
      </c>
      <c r="Y136" s="16">
        <f>E136+J136+O136+T136</f>
        <v>3</v>
      </c>
      <c r="Z136" s="16">
        <f>SUM(B136:T136)</f>
        <v>102</v>
      </c>
      <c r="AA136" s="32"/>
    </row>
    <row r="137" spans="1:27" s="42" customFormat="1" ht="10.4" customHeight="1" x14ac:dyDescent="0.25">
      <c r="A137" s="26"/>
      <c r="B137" s="33"/>
      <c r="C137" s="33"/>
      <c r="D137" s="33"/>
      <c r="E137" s="33"/>
      <c r="F137" s="38"/>
      <c r="G137" s="33"/>
      <c r="H137" s="33"/>
      <c r="I137" s="33"/>
      <c r="J137" s="33"/>
      <c r="K137" s="38"/>
      <c r="L137" s="33"/>
      <c r="M137" s="33"/>
      <c r="N137" s="33"/>
      <c r="O137" s="33"/>
      <c r="P137" s="38"/>
      <c r="Q137" s="33"/>
      <c r="R137" s="33"/>
      <c r="S137" s="33"/>
      <c r="T137" s="33"/>
      <c r="U137" s="38"/>
      <c r="V137" s="39"/>
      <c r="W137" s="39"/>
      <c r="X137" s="39"/>
      <c r="Y137" s="39"/>
      <c r="Z137" s="39"/>
      <c r="AA137" s="32"/>
    </row>
    <row r="138" spans="1:27" ht="10.4" customHeight="1" x14ac:dyDescent="0.25">
      <c r="A138" s="29" t="s">
        <v>119</v>
      </c>
      <c r="V138" s="39"/>
      <c r="W138" s="39"/>
      <c r="X138" s="39"/>
      <c r="Y138" s="39"/>
      <c r="Z138" s="39"/>
    </row>
    <row r="139" spans="1:27" s="42" customFormat="1" ht="10.4" customHeight="1" x14ac:dyDescent="0.25">
      <c r="A139" s="26" t="s">
        <v>57</v>
      </c>
      <c r="B139" s="10">
        <f>'[1]Data Cleaning'!B203</f>
        <v>7</v>
      </c>
      <c r="C139" s="10">
        <f>'[1]Data Cleaning'!C203</f>
        <v>6</v>
      </c>
      <c r="D139" s="10">
        <f>'[1]Data Cleaning'!D203</f>
        <v>0</v>
      </c>
      <c r="E139" s="10">
        <f>'[1]Data Cleaning'!E203</f>
        <v>0</v>
      </c>
      <c r="F139" s="10"/>
      <c r="G139" s="10">
        <f>'[1]Data Cleaning'!G203</f>
        <v>3</v>
      </c>
      <c r="H139" s="10">
        <f>'[1]Data Cleaning'!H203</f>
        <v>4</v>
      </c>
      <c r="I139" s="10">
        <f>'[1]Data Cleaning'!I203</f>
        <v>1</v>
      </c>
      <c r="J139" s="10">
        <f>'[1]Data Cleaning'!J203</f>
        <v>1</v>
      </c>
      <c r="K139" s="10"/>
      <c r="L139" s="10">
        <f>'[1]Data Cleaning'!L203</f>
        <v>0</v>
      </c>
      <c r="M139" s="10">
        <f>'[1]Data Cleaning'!M203</f>
        <v>0</v>
      </c>
      <c r="N139" s="10">
        <f>'[1]Data Cleaning'!N203</f>
        <v>0</v>
      </c>
      <c r="O139" s="10">
        <f>'[1]Data Cleaning'!O203</f>
        <v>0</v>
      </c>
      <c r="P139" s="10"/>
      <c r="Q139" s="10">
        <f>'[1]Data Cleaning'!Q203</f>
        <v>0</v>
      </c>
      <c r="R139" s="10">
        <f>'[1]Data Cleaning'!R203</f>
        <v>0</v>
      </c>
      <c r="S139" s="10">
        <f>'[1]Data Cleaning'!S203</f>
        <v>0</v>
      </c>
      <c r="T139" s="10">
        <f>'[1]Data Cleaning'!T203</f>
        <v>0</v>
      </c>
      <c r="U139" s="10"/>
      <c r="V139" s="15">
        <f t="shared" ref="V139:Y139" si="16">B139+G139+L139+Q139</f>
        <v>10</v>
      </c>
      <c r="W139" s="15">
        <f t="shared" si="16"/>
        <v>10</v>
      </c>
      <c r="X139" s="15">
        <f t="shared" si="16"/>
        <v>1</v>
      </c>
      <c r="Y139" s="15">
        <f t="shared" si="16"/>
        <v>1</v>
      </c>
      <c r="Z139" s="15">
        <f t="shared" ref="Z139" si="17">SUM(B139:T139)</f>
        <v>22</v>
      </c>
      <c r="AA139" s="32"/>
    </row>
    <row r="140" spans="1:27" s="42" customFormat="1" ht="10.4" customHeight="1" x14ac:dyDescent="0.25">
      <c r="A140" s="29" t="s">
        <v>75</v>
      </c>
      <c r="B140" s="11">
        <f>SUM(B139)</f>
        <v>7</v>
      </c>
      <c r="C140" s="11">
        <f>SUM(C139)</f>
        <v>6</v>
      </c>
      <c r="D140" s="11">
        <f>SUM(D139)</f>
        <v>0</v>
      </c>
      <c r="E140" s="11">
        <f>SUM(E139)</f>
        <v>0</v>
      </c>
      <c r="F140" s="11"/>
      <c r="G140" s="11">
        <f>SUM(G139)</f>
        <v>3</v>
      </c>
      <c r="H140" s="11">
        <f>SUM(H139)</f>
        <v>4</v>
      </c>
      <c r="I140" s="11">
        <f>SUM(I139)</f>
        <v>1</v>
      </c>
      <c r="J140" s="11">
        <f>SUM(J139)</f>
        <v>1</v>
      </c>
      <c r="K140" s="11"/>
      <c r="L140" s="11">
        <f>SUM(L139)</f>
        <v>0</v>
      </c>
      <c r="M140" s="11">
        <f>SUM(M139)</f>
        <v>0</v>
      </c>
      <c r="N140" s="11">
        <f>SUM(N139)</f>
        <v>0</v>
      </c>
      <c r="O140" s="11">
        <f>SUM(O139)</f>
        <v>0</v>
      </c>
      <c r="P140" s="11"/>
      <c r="Q140" s="11">
        <f>SUM(Q139)</f>
        <v>0</v>
      </c>
      <c r="R140" s="11">
        <f>SUM(R139)</f>
        <v>0</v>
      </c>
      <c r="S140" s="11">
        <f>SUM(S139)</f>
        <v>0</v>
      </c>
      <c r="T140" s="11">
        <f>SUM(T139)</f>
        <v>0</v>
      </c>
      <c r="U140" s="11"/>
      <c r="V140" s="16">
        <f>B140+G140+L140+Q140</f>
        <v>10</v>
      </c>
      <c r="W140" s="16">
        <f>C140+H140+M140+R140</f>
        <v>10</v>
      </c>
      <c r="X140" s="16">
        <f>D140+I140+N140+S140</f>
        <v>1</v>
      </c>
      <c r="Y140" s="16">
        <f>E140+J140+O140+T140</f>
        <v>1</v>
      </c>
      <c r="Z140" s="16">
        <f>SUM(B140:T140)</f>
        <v>22</v>
      </c>
      <c r="AA140" s="32"/>
    </row>
    <row r="141" spans="1:27" s="42" customFormat="1" ht="10.4" customHeight="1" x14ac:dyDescent="0.25">
      <c r="A141" s="26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9"/>
      <c r="W141" s="39"/>
      <c r="X141" s="39"/>
      <c r="Y141" s="39"/>
      <c r="Z141" s="39"/>
      <c r="AA141" s="32"/>
    </row>
    <row r="142" spans="1:27" s="42" customFormat="1" ht="10.4" customHeight="1" x14ac:dyDescent="0.25">
      <c r="A142" s="29" t="s">
        <v>174</v>
      </c>
      <c r="V142" s="39"/>
      <c r="W142" s="39"/>
      <c r="X142" s="39"/>
      <c r="Y142" s="39"/>
      <c r="Z142" s="39"/>
      <c r="AA142" s="32"/>
    </row>
    <row r="143" spans="1:27" s="42" customFormat="1" ht="12.5" x14ac:dyDescent="0.25">
      <c r="A143" s="26" t="s">
        <v>180</v>
      </c>
      <c r="B143" s="27">
        <f>'[1]Data Cleaning'!B163</f>
        <v>0</v>
      </c>
      <c r="C143" s="27">
        <f>'[1]Data Cleaning'!C163</f>
        <v>0</v>
      </c>
      <c r="D143" s="27">
        <f>'[1]Data Cleaning'!D163</f>
        <v>0</v>
      </c>
      <c r="E143" s="27">
        <f>'[1]Data Cleaning'!E163</f>
        <v>0</v>
      </c>
      <c r="F143" s="27"/>
      <c r="G143" s="27">
        <f>'[1]Data Cleaning'!G163</f>
        <v>10</v>
      </c>
      <c r="H143" s="27">
        <f>'[1]Data Cleaning'!H163</f>
        <v>2</v>
      </c>
      <c r="I143" s="27">
        <f>'[1]Data Cleaning'!I163</f>
        <v>1</v>
      </c>
      <c r="J143" s="27">
        <f>'[1]Data Cleaning'!J163</f>
        <v>0</v>
      </c>
      <c r="K143" s="27"/>
      <c r="L143" s="27">
        <f>'[1]Data Cleaning'!L163</f>
        <v>0</v>
      </c>
      <c r="M143" s="27">
        <f>'[1]Data Cleaning'!M163</f>
        <v>0</v>
      </c>
      <c r="N143" s="27">
        <f>'[1]Data Cleaning'!N163</f>
        <v>0</v>
      </c>
      <c r="O143" s="27">
        <f>'[1]Data Cleaning'!O163</f>
        <v>0</v>
      </c>
      <c r="P143" s="27"/>
      <c r="Q143" s="27">
        <f>'[1]Data Cleaning'!Q163</f>
        <v>0</v>
      </c>
      <c r="R143" s="27">
        <f>'[1]Data Cleaning'!R163</f>
        <v>0</v>
      </c>
      <c r="S143" s="27">
        <f>'[1]Data Cleaning'!S163</f>
        <v>0</v>
      </c>
      <c r="T143" s="27">
        <f>'[1]Data Cleaning'!T163</f>
        <v>0</v>
      </c>
      <c r="U143" s="27"/>
      <c r="V143" s="15">
        <f t="shared" ref="V143:Y147" si="18">B143+G143+L143+Q143</f>
        <v>10</v>
      </c>
      <c r="W143" s="15">
        <f t="shared" si="18"/>
        <v>2</v>
      </c>
      <c r="X143" s="15">
        <f t="shared" si="18"/>
        <v>1</v>
      </c>
      <c r="Y143" s="15">
        <f t="shared" si="18"/>
        <v>0</v>
      </c>
      <c r="Z143" s="15">
        <f t="shared" ref="Z143:Z147" si="19">SUM(B143:T143)</f>
        <v>13</v>
      </c>
      <c r="AA143" s="32"/>
    </row>
    <row r="144" spans="1:27" s="42" customFormat="1" ht="10.4" customHeight="1" x14ac:dyDescent="0.25">
      <c r="A144" s="26" t="s">
        <v>175</v>
      </c>
      <c r="B144" s="10">
        <f>'[1]Data Cleaning'!B164</f>
        <v>0</v>
      </c>
      <c r="C144" s="10">
        <f>'[1]Data Cleaning'!C164</f>
        <v>0</v>
      </c>
      <c r="D144" s="10">
        <f>'[1]Data Cleaning'!D164</f>
        <v>0</v>
      </c>
      <c r="E144" s="10">
        <f>'[1]Data Cleaning'!E164</f>
        <v>0</v>
      </c>
      <c r="F144" s="10"/>
      <c r="G144" s="10">
        <f>'[1]Data Cleaning'!G164</f>
        <v>0</v>
      </c>
      <c r="H144" s="10">
        <f>'[1]Data Cleaning'!H164</f>
        <v>0</v>
      </c>
      <c r="I144" s="10">
        <f>'[1]Data Cleaning'!I164</f>
        <v>7</v>
      </c>
      <c r="J144" s="10">
        <f>'[1]Data Cleaning'!J164</f>
        <v>0</v>
      </c>
      <c r="K144" s="10"/>
      <c r="L144" s="10">
        <f>'[1]Data Cleaning'!L164</f>
        <v>0</v>
      </c>
      <c r="M144" s="10">
        <f>'[1]Data Cleaning'!M164</f>
        <v>0</v>
      </c>
      <c r="N144" s="10">
        <f>'[1]Data Cleaning'!N164</f>
        <v>0</v>
      </c>
      <c r="O144" s="10">
        <f>'[1]Data Cleaning'!O164</f>
        <v>0</v>
      </c>
      <c r="P144" s="10"/>
      <c r="Q144" s="10">
        <f>'[1]Data Cleaning'!Q164</f>
        <v>0</v>
      </c>
      <c r="R144" s="10">
        <f>'[1]Data Cleaning'!R164</f>
        <v>0</v>
      </c>
      <c r="S144" s="10">
        <f>'[1]Data Cleaning'!S164</f>
        <v>0</v>
      </c>
      <c r="T144" s="10">
        <f>'[1]Data Cleaning'!T164</f>
        <v>0</v>
      </c>
      <c r="U144" s="10"/>
      <c r="V144" s="15">
        <f t="shared" si="18"/>
        <v>0</v>
      </c>
      <c r="W144" s="15">
        <f t="shared" si="18"/>
        <v>0</v>
      </c>
      <c r="X144" s="15">
        <f t="shared" si="18"/>
        <v>7</v>
      </c>
      <c r="Y144" s="15">
        <f t="shared" si="18"/>
        <v>0</v>
      </c>
      <c r="Z144" s="15">
        <f t="shared" si="19"/>
        <v>7</v>
      </c>
      <c r="AA144" s="32"/>
    </row>
    <row r="145" spans="1:27" s="42" customFormat="1" ht="10.4" customHeight="1" x14ac:dyDescent="0.25">
      <c r="A145" s="26" t="s">
        <v>176</v>
      </c>
      <c r="B145" s="10">
        <f>'[1]Data Cleaning'!B165</f>
        <v>0</v>
      </c>
      <c r="C145" s="10">
        <f>'[1]Data Cleaning'!C165</f>
        <v>0</v>
      </c>
      <c r="D145" s="10">
        <f>'[1]Data Cleaning'!D165</f>
        <v>0</v>
      </c>
      <c r="E145" s="10">
        <f>'[1]Data Cleaning'!E165</f>
        <v>0</v>
      </c>
      <c r="F145" s="10"/>
      <c r="G145" s="10">
        <f>'[1]Data Cleaning'!G165</f>
        <v>92</v>
      </c>
      <c r="H145" s="10">
        <f>'[1]Data Cleaning'!H165</f>
        <v>11</v>
      </c>
      <c r="I145" s="10">
        <f>'[1]Data Cleaning'!I165</f>
        <v>0</v>
      </c>
      <c r="J145" s="10">
        <f>'[1]Data Cleaning'!J165</f>
        <v>0</v>
      </c>
      <c r="K145" s="10"/>
      <c r="L145" s="10">
        <f>'[1]Data Cleaning'!L165</f>
        <v>0</v>
      </c>
      <c r="M145" s="10">
        <f>'[1]Data Cleaning'!M165</f>
        <v>0</v>
      </c>
      <c r="N145" s="10">
        <f>'[1]Data Cleaning'!N165</f>
        <v>0</v>
      </c>
      <c r="O145" s="10">
        <f>'[1]Data Cleaning'!O165</f>
        <v>0</v>
      </c>
      <c r="P145" s="10"/>
      <c r="Q145" s="10">
        <f>'[1]Data Cleaning'!Q165</f>
        <v>0</v>
      </c>
      <c r="R145" s="10">
        <f>'[1]Data Cleaning'!R165</f>
        <v>0</v>
      </c>
      <c r="S145" s="10">
        <f>'[1]Data Cleaning'!S165</f>
        <v>0</v>
      </c>
      <c r="T145" s="10">
        <f>'[1]Data Cleaning'!T165</f>
        <v>0</v>
      </c>
      <c r="U145" s="10"/>
      <c r="V145" s="15">
        <f t="shared" si="18"/>
        <v>92</v>
      </c>
      <c r="W145" s="15">
        <f t="shared" si="18"/>
        <v>11</v>
      </c>
      <c r="X145" s="15">
        <f t="shared" si="18"/>
        <v>0</v>
      </c>
      <c r="Y145" s="15">
        <f t="shared" si="18"/>
        <v>0</v>
      </c>
      <c r="Z145" s="15">
        <f t="shared" si="19"/>
        <v>103</v>
      </c>
      <c r="AA145" s="32"/>
    </row>
    <row r="146" spans="1:27" ht="10.4" customHeight="1" x14ac:dyDescent="0.2">
      <c r="A146" s="26" t="s">
        <v>109</v>
      </c>
      <c r="B146" s="10">
        <f>'[1]Data Cleaning'!B166</f>
        <v>0</v>
      </c>
      <c r="C146" s="10">
        <f>'[1]Data Cleaning'!C166</f>
        <v>0</v>
      </c>
      <c r="D146" s="10">
        <f>'[1]Data Cleaning'!D166</f>
        <v>0</v>
      </c>
      <c r="E146" s="10">
        <f>'[1]Data Cleaning'!E166</f>
        <v>0</v>
      </c>
      <c r="F146" s="10"/>
      <c r="G146" s="10">
        <f>'[1]Data Cleaning'!G166</f>
        <v>63</v>
      </c>
      <c r="H146" s="10">
        <f>'[1]Data Cleaning'!H166</f>
        <v>35</v>
      </c>
      <c r="I146" s="10">
        <f>'[1]Data Cleaning'!I166</f>
        <v>0</v>
      </c>
      <c r="J146" s="10">
        <f>'[1]Data Cleaning'!J166</f>
        <v>0</v>
      </c>
      <c r="K146" s="10"/>
      <c r="L146" s="10">
        <f>'[1]Data Cleaning'!L166</f>
        <v>0</v>
      </c>
      <c r="M146" s="10">
        <f>'[1]Data Cleaning'!M166</f>
        <v>0</v>
      </c>
      <c r="N146" s="10">
        <f>'[1]Data Cleaning'!N166</f>
        <v>0</v>
      </c>
      <c r="O146" s="10">
        <f>'[1]Data Cleaning'!O166</f>
        <v>0</v>
      </c>
      <c r="P146" s="10"/>
      <c r="Q146" s="10">
        <f>'[1]Data Cleaning'!Q166</f>
        <v>0</v>
      </c>
      <c r="R146" s="10">
        <f>'[1]Data Cleaning'!R166</f>
        <v>0</v>
      </c>
      <c r="S146" s="10">
        <f>'[1]Data Cleaning'!S166</f>
        <v>0</v>
      </c>
      <c r="T146" s="10">
        <f>'[1]Data Cleaning'!T166</f>
        <v>0</v>
      </c>
      <c r="U146" s="10"/>
      <c r="V146" s="15">
        <f t="shared" si="18"/>
        <v>63</v>
      </c>
      <c r="W146" s="15">
        <f t="shared" si="18"/>
        <v>35</v>
      </c>
      <c r="X146" s="15">
        <f t="shared" si="18"/>
        <v>0</v>
      </c>
      <c r="Y146" s="15">
        <f t="shared" si="18"/>
        <v>0</v>
      </c>
      <c r="Z146" s="15">
        <f t="shared" si="19"/>
        <v>98</v>
      </c>
    </row>
    <row r="147" spans="1:27" ht="12" x14ac:dyDescent="0.2">
      <c r="A147" s="26" t="s">
        <v>158</v>
      </c>
      <c r="B147" s="10">
        <f>'[1]Data Cleaning'!B167</f>
        <v>0</v>
      </c>
      <c r="C147" s="10">
        <f>'[1]Data Cleaning'!C167</f>
        <v>0</v>
      </c>
      <c r="D147" s="10">
        <f>'[1]Data Cleaning'!D167</f>
        <v>0</v>
      </c>
      <c r="E147" s="10">
        <f>'[1]Data Cleaning'!E167</f>
        <v>0</v>
      </c>
      <c r="F147" s="10"/>
      <c r="G147" s="10">
        <f>'[1]Data Cleaning'!G167</f>
        <v>1</v>
      </c>
      <c r="H147" s="10">
        <f>'[1]Data Cleaning'!H167</f>
        <v>3</v>
      </c>
      <c r="I147" s="10">
        <f>'[1]Data Cleaning'!I167</f>
        <v>0</v>
      </c>
      <c r="J147" s="10">
        <f>'[1]Data Cleaning'!J167</f>
        <v>0</v>
      </c>
      <c r="K147" s="10"/>
      <c r="L147" s="10">
        <f>'[1]Data Cleaning'!L167</f>
        <v>0</v>
      </c>
      <c r="M147" s="10">
        <f>'[1]Data Cleaning'!M167</f>
        <v>0</v>
      </c>
      <c r="N147" s="10">
        <f>'[1]Data Cleaning'!N167</f>
        <v>0</v>
      </c>
      <c r="O147" s="10">
        <f>'[1]Data Cleaning'!O167</f>
        <v>0</v>
      </c>
      <c r="P147" s="10"/>
      <c r="Q147" s="10">
        <f>'[1]Data Cleaning'!Q167</f>
        <v>0</v>
      </c>
      <c r="R147" s="10">
        <f>'[1]Data Cleaning'!R167</f>
        <v>0</v>
      </c>
      <c r="S147" s="10">
        <f>'[1]Data Cleaning'!S167</f>
        <v>0</v>
      </c>
      <c r="T147" s="10">
        <f>'[1]Data Cleaning'!T167</f>
        <v>0</v>
      </c>
      <c r="U147" s="10"/>
      <c r="V147" s="15">
        <f t="shared" si="18"/>
        <v>1</v>
      </c>
      <c r="W147" s="15">
        <f t="shared" si="18"/>
        <v>3</v>
      </c>
      <c r="X147" s="15">
        <f t="shared" si="18"/>
        <v>0</v>
      </c>
      <c r="Y147" s="15">
        <f t="shared" si="18"/>
        <v>0</v>
      </c>
      <c r="Z147" s="15">
        <f t="shared" si="19"/>
        <v>4</v>
      </c>
    </row>
    <row r="148" spans="1:27" ht="10.4" customHeight="1" x14ac:dyDescent="0.25">
      <c r="A148" s="29" t="s">
        <v>75</v>
      </c>
      <c r="B148" s="11">
        <f>SUM(B143:B147)</f>
        <v>0</v>
      </c>
      <c r="C148" s="11">
        <f t="shared" ref="C148:T148" si="20">SUM(C143:C147)</f>
        <v>0</v>
      </c>
      <c r="D148" s="11">
        <f t="shared" si="20"/>
        <v>0</v>
      </c>
      <c r="E148" s="11">
        <f t="shared" si="20"/>
        <v>0</v>
      </c>
      <c r="F148" s="11"/>
      <c r="G148" s="11">
        <f t="shared" si="20"/>
        <v>166</v>
      </c>
      <c r="H148" s="11">
        <f t="shared" si="20"/>
        <v>51</v>
      </c>
      <c r="I148" s="11">
        <f t="shared" si="20"/>
        <v>8</v>
      </c>
      <c r="J148" s="11">
        <f t="shared" si="20"/>
        <v>0</v>
      </c>
      <c r="K148" s="11"/>
      <c r="L148" s="11">
        <f t="shared" si="20"/>
        <v>0</v>
      </c>
      <c r="M148" s="11">
        <f t="shared" si="20"/>
        <v>0</v>
      </c>
      <c r="N148" s="11">
        <f t="shared" si="20"/>
        <v>0</v>
      </c>
      <c r="O148" s="11">
        <f t="shared" si="20"/>
        <v>0</v>
      </c>
      <c r="P148" s="11"/>
      <c r="Q148" s="11">
        <f t="shared" si="20"/>
        <v>0</v>
      </c>
      <c r="R148" s="11">
        <f t="shared" si="20"/>
        <v>0</v>
      </c>
      <c r="S148" s="11">
        <f t="shared" si="20"/>
        <v>0</v>
      </c>
      <c r="T148" s="11">
        <f t="shared" si="20"/>
        <v>0</v>
      </c>
      <c r="U148" s="11"/>
      <c r="V148" s="16">
        <f>B148+G148+L148+Q148</f>
        <v>166</v>
      </c>
      <c r="W148" s="16">
        <f>C148+H148+M148+R148</f>
        <v>51</v>
      </c>
      <c r="X148" s="16">
        <f>D148+I148+N148+S148</f>
        <v>8</v>
      </c>
      <c r="Y148" s="16">
        <f>E148+J148+O148+T148</f>
        <v>0</v>
      </c>
      <c r="Z148" s="16">
        <f>SUM(B148:T148)</f>
        <v>225</v>
      </c>
    </row>
    <row r="149" spans="1:27" ht="10.4" customHeight="1" x14ac:dyDescent="0.2">
      <c r="A149" s="26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9"/>
      <c r="W149" s="39"/>
      <c r="X149" s="39"/>
      <c r="Y149" s="39"/>
      <c r="Z149" s="39"/>
    </row>
    <row r="150" spans="1:27" ht="10.4" customHeight="1" x14ac:dyDescent="0.25">
      <c r="A150" s="9" t="s">
        <v>120</v>
      </c>
      <c r="B150" s="11">
        <f>B148+B140+B136+B131+B116</f>
        <v>104</v>
      </c>
      <c r="C150" s="11">
        <f>C148+C140+C136+C131+C116</f>
        <v>58</v>
      </c>
      <c r="D150" s="11">
        <f>D148+D140+D136+D131+D116</f>
        <v>4</v>
      </c>
      <c r="E150" s="11">
        <f>E148+E140+E136+E131+E116</f>
        <v>1</v>
      </c>
      <c r="F150" s="11"/>
      <c r="G150" s="11">
        <f>G148+G140+G136+G131+G116</f>
        <v>343</v>
      </c>
      <c r="H150" s="11">
        <f>H148+H140+H136+H131+H116</f>
        <v>135</v>
      </c>
      <c r="I150" s="11">
        <f>I148+I140+I136+I131+I116</f>
        <v>43</v>
      </c>
      <c r="J150" s="11">
        <f>J148+J140+J136+J131+J116</f>
        <v>6</v>
      </c>
      <c r="K150" s="11"/>
      <c r="L150" s="11">
        <f>L148+L140+L136+L131+L116</f>
        <v>0</v>
      </c>
      <c r="M150" s="11">
        <f>M148+M140+M136+M131+M116</f>
        <v>0</v>
      </c>
      <c r="N150" s="11">
        <f>N148+N140+N136+N131+N116</f>
        <v>0</v>
      </c>
      <c r="O150" s="11">
        <f>O148+O140+O136+O131+O116</f>
        <v>0</v>
      </c>
      <c r="P150" s="11"/>
      <c r="Q150" s="11">
        <f>Q148+Q140+Q136+Q131+Q116</f>
        <v>1</v>
      </c>
      <c r="R150" s="11">
        <f>R148+R140+R136+R131+R116</f>
        <v>0</v>
      </c>
      <c r="S150" s="11">
        <f>S148+S140+S136+S131+S116</f>
        <v>10</v>
      </c>
      <c r="T150" s="11">
        <f>T148+T140+T136+T131+T116</f>
        <v>3</v>
      </c>
      <c r="U150" s="11"/>
      <c r="V150" s="16">
        <f>V148+V140+V136+V131+V116</f>
        <v>448</v>
      </c>
      <c r="W150" s="16">
        <f>W148+W140+W136+W131+W116</f>
        <v>193</v>
      </c>
      <c r="X150" s="16">
        <f>X148+X140+X136+X131+X116</f>
        <v>57</v>
      </c>
      <c r="Y150" s="16">
        <f>Y148+Y140+Y136+Y131+Y116</f>
        <v>10</v>
      </c>
      <c r="Z150" s="16">
        <f>Z148+Z140+Z136+Z131+Z116</f>
        <v>708</v>
      </c>
      <c r="AA150" s="42"/>
    </row>
    <row r="151" spans="1:27" s="42" customFormat="1" ht="10.4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41"/>
      <c r="X151" s="41"/>
      <c r="Y151" s="41"/>
      <c r="Z151" s="41"/>
      <c r="AA151" s="32"/>
    </row>
    <row r="152" spans="1:27" ht="10.4" customHeight="1" x14ac:dyDescent="0.25">
      <c r="A152" s="9" t="s">
        <v>177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9"/>
      <c r="W152" s="39"/>
      <c r="X152" s="39"/>
      <c r="Y152" s="39"/>
      <c r="Z152" s="39"/>
    </row>
    <row r="153" spans="1:27" ht="10.4" customHeight="1" x14ac:dyDescent="0.2">
      <c r="A153" s="8" t="s">
        <v>98</v>
      </c>
      <c r="B153" s="10">
        <f>'[1]Data Cleaning'!B152</f>
        <v>0</v>
      </c>
      <c r="C153" s="10">
        <f>'[1]Data Cleaning'!C152</f>
        <v>0</v>
      </c>
      <c r="D153" s="10">
        <f>'[1]Data Cleaning'!D152</f>
        <v>0</v>
      </c>
      <c r="E153" s="10">
        <f>'[1]Data Cleaning'!E152</f>
        <v>0</v>
      </c>
      <c r="F153" s="10"/>
      <c r="G153" s="10">
        <f>'[1]Data Cleaning'!G152</f>
        <v>0</v>
      </c>
      <c r="H153" s="10">
        <f>'[1]Data Cleaning'!H152</f>
        <v>0</v>
      </c>
      <c r="I153" s="10">
        <f>'[1]Data Cleaning'!I152</f>
        <v>0</v>
      </c>
      <c r="J153" s="10">
        <f>'[1]Data Cleaning'!J152</f>
        <v>0</v>
      </c>
      <c r="K153" s="10"/>
      <c r="L153" s="10">
        <f>'[1]Data Cleaning'!L152</f>
        <v>0</v>
      </c>
      <c r="M153" s="10">
        <f>'[1]Data Cleaning'!M152</f>
        <v>0</v>
      </c>
      <c r="N153" s="10">
        <f>'[1]Data Cleaning'!N152</f>
        <v>0</v>
      </c>
      <c r="O153" s="10">
        <f>'[1]Data Cleaning'!O152</f>
        <v>0</v>
      </c>
      <c r="P153" s="10"/>
      <c r="Q153" s="10">
        <f>'[1]Data Cleaning'!Q152</f>
        <v>0</v>
      </c>
      <c r="R153" s="10">
        <f>'[1]Data Cleaning'!R152</f>
        <v>0</v>
      </c>
      <c r="S153" s="10">
        <f>'[1]Data Cleaning'!S152</f>
        <v>0</v>
      </c>
      <c r="T153" s="10">
        <f>'[1]Data Cleaning'!T152</f>
        <v>0</v>
      </c>
      <c r="U153" s="10"/>
      <c r="V153" s="15">
        <f t="shared" ref="V153:Y157" si="21">B153+G153+L153+Q153</f>
        <v>0</v>
      </c>
      <c r="W153" s="15">
        <f t="shared" si="21"/>
        <v>0</v>
      </c>
      <c r="X153" s="15">
        <f t="shared" si="21"/>
        <v>0</v>
      </c>
      <c r="Y153" s="15">
        <f t="shared" si="21"/>
        <v>0</v>
      </c>
      <c r="Z153" s="15">
        <f t="shared" ref="Z153:Z157" si="22">SUM(B153:T153)</f>
        <v>0</v>
      </c>
    </row>
    <row r="154" spans="1:27" ht="10.4" customHeight="1" x14ac:dyDescent="0.2">
      <c r="A154" s="8" t="s">
        <v>107</v>
      </c>
      <c r="B154" s="10">
        <f>'[1]Data Cleaning'!B153</f>
        <v>0</v>
      </c>
      <c r="C154" s="10">
        <f>'[1]Data Cleaning'!C153</f>
        <v>0</v>
      </c>
      <c r="D154" s="10">
        <f>'[1]Data Cleaning'!D153</f>
        <v>0</v>
      </c>
      <c r="E154" s="10">
        <f>'[1]Data Cleaning'!E153</f>
        <v>0</v>
      </c>
      <c r="F154" s="10"/>
      <c r="G154" s="10">
        <f>'[1]Data Cleaning'!G153</f>
        <v>13</v>
      </c>
      <c r="H154" s="10">
        <f>'[1]Data Cleaning'!H153</f>
        <v>22</v>
      </c>
      <c r="I154" s="10">
        <f>'[1]Data Cleaning'!I153</f>
        <v>4</v>
      </c>
      <c r="J154" s="10">
        <f>'[1]Data Cleaning'!J153</f>
        <v>1</v>
      </c>
      <c r="K154" s="10"/>
      <c r="L154" s="10">
        <f>'[1]Data Cleaning'!L153</f>
        <v>0</v>
      </c>
      <c r="M154" s="10">
        <f>'[1]Data Cleaning'!M153</f>
        <v>0</v>
      </c>
      <c r="N154" s="10">
        <f>'[1]Data Cleaning'!N153</f>
        <v>0</v>
      </c>
      <c r="O154" s="10">
        <f>'[1]Data Cleaning'!O153</f>
        <v>0</v>
      </c>
      <c r="P154" s="10"/>
      <c r="Q154" s="10">
        <f>'[1]Data Cleaning'!Q153</f>
        <v>0</v>
      </c>
      <c r="R154" s="10">
        <f>'[1]Data Cleaning'!R153</f>
        <v>0</v>
      </c>
      <c r="S154" s="10">
        <f>'[1]Data Cleaning'!S153</f>
        <v>0</v>
      </c>
      <c r="T154" s="10">
        <f>'[1]Data Cleaning'!T153</f>
        <v>0</v>
      </c>
      <c r="U154" s="10"/>
      <c r="V154" s="15">
        <f>B154+G154+L154+Q154</f>
        <v>13</v>
      </c>
      <c r="W154" s="15">
        <f>C154+H154+M154+R154</f>
        <v>22</v>
      </c>
      <c r="X154" s="15">
        <f>D154+I154+N154+S154</f>
        <v>4</v>
      </c>
      <c r="Y154" s="15">
        <f>E154+J154+O154+T154</f>
        <v>1</v>
      </c>
      <c r="Z154" s="15">
        <f>SUM(B154:T154)</f>
        <v>40</v>
      </c>
    </row>
    <row r="155" spans="1:27" ht="10.4" customHeight="1" x14ac:dyDescent="0.2">
      <c r="A155" s="8" t="s">
        <v>100</v>
      </c>
      <c r="B155" s="10">
        <f>'[1]Data Cleaning'!B154</f>
        <v>0</v>
      </c>
      <c r="C155" s="10">
        <f>'[1]Data Cleaning'!C154</f>
        <v>0</v>
      </c>
      <c r="D155" s="10">
        <f>'[1]Data Cleaning'!D154</f>
        <v>0</v>
      </c>
      <c r="E155" s="10">
        <f>'[1]Data Cleaning'!E154</f>
        <v>0</v>
      </c>
      <c r="F155" s="10"/>
      <c r="G155" s="10">
        <f>'[1]Data Cleaning'!G154</f>
        <v>0</v>
      </c>
      <c r="H155" s="10">
        <f>'[1]Data Cleaning'!H154</f>
        <v>0</v>
      </c>
      <c r="I155" s="10">
        <f>'[1]Data Cleaning'!I154</f>
        <v>0</v>
      </c>
      <c r="J155" s="10">
        <f>'[1]Data Cleaning'!J154</f>
        <v>0</v>
      </c>
      <c r="K155" s="10"/>
      <c r="L155" s="10">
        <f>'[1]Data Cleaning'!L154</f>
        <v>0</v>
      </c>
      <c r="M155" s="10">
        <f>'[1]Data Cleaning'!M154</f>
        <v>0</v>
      </c>
      <c r="N155" s="10">
        <f>'[1]Data Cleaning'!N154</f>
        <v>0</v>
      </c>
      <c r="O155" s="10">
        <f>'[1]Data Cleaning'!O154</f>
        <v>0</v>
      </c>
      <c r="P155" s="10"/>
      <c r="Q155" s="10">
        <f>'[1]Data Cleaning'!Q154</f>
        <v>0</v>
      </c>
      <c r="R155" s="10">
        <f>'[1]Data Cleaning'!R154</f>
        <v>0</v>
      </c>
      <c r="S155" s="10">
        <f>'[1]Data Cleaning'!S154</f>
        <v>0</v>
      </c>
      <c r="T155" s="10">
        <f>'[1]Data Cleaning'!T154</f>
        <v>0</v>
      </c>
      <c r="U155" s="10"/>
      <c r="V155" s="15">
        <f t="shared" si="21"/>
        <v>0</v>
      </c>
      <c r="W155" s="15">
        <f t="shared" si="21"/>
        <v>0</v>
      </c>
      <c r="X155" s="15">
        <f t="shared" si="21"/>
        <v>0</v>
      </c>
      <c r="Y155" s="15">
        <f t="shared" si="21"/>
        <v>0</v>
      </c>
      <c r="Z155" s="15">
        <f t="shared" si="22"/>
        <v>0</v>
      </c>
    </row>
    <row r="156" spans="1:27" ht="10.4" customHeight="1" x14ac:dyDescent="0.2">
      <c r="A156" s="8" t="s">
        <v>47</v>
      </c>
      <c r="B156" s="10">
        <f>'[1]Data Cleaning'!B155</f>
        <v>0</v>
      </c>
      <c r="C156" s="10">
        <f>'[1]Data Cleaning'!C155</f>
        <v>0</v>
      </c>
      <c r="D156" s="10">
        <f>'[1]Data Cleaning'!D155</f>
        <v>0</v>
      </c>
      <c r="E156" s="10">
        <f>'[1]Data Cleaning'!E155</f>
        <v>0</v>
      </c>
      <c r="F156" s="10"/>
      <c r="G156" s="10">
        <f>'[1]Data Cleaning'!G155</f>
        <v>0</v>
      </c>
      <c r="H156" s="10">
        <f>'[1]Data Cleaning'!H155</f>
        <v>0</v>
      </c>
      <c r="I156" s="10">
        <f>'[1]Data Cleaning'!I155</f>
        <v>0</v>
      </c>
      <c r="J156" s="10">
        <f>'[1]Data Cleaning'!J155</f>
        <v>0</v>
      </c>
      <c r="K156" s="10"/>
      <c r="L156" s="10">
        <f>'[1]Data Cleaning'!L155</f>
        <v>0</v>
      </c>
      <c r="M156" s="10">
        <f>'[1]Data Cleaning'!M155</f>
        <v>0</v>
      </c>
      <c r="N156" s="10">
        <f>'[1]Data Cleaning'!N155</f>
        <v>0</v>
      </c>
      <c r="O156" s="10">
        <f>'[1]Data Cleaning'!O155</f>
        <v>0</v>
      </c>
      <c r="P156" s="10"/>
      <c r="Q156" s="10">
        <f>'[1]Data Cleaning'!Q155</f>
        <v>0</v>
      </c>
      <c r="R156" s="10">
        <f>'[1]Data Cleaning'!R155</f>
        <v>0</v>
      </c>
      <c r="S156" s="10">
        <f>'[1]Data Cleaning'!S155</f>
        <v>0</v>
      </c>
      <c r="T156" s="10">
        <f>'[1]Data Cleaning'!T155</f>
        <v>0</v>
      </c>
      <c r="U156" s="10"/>
      <c r="V156" s="15">
        <f t="shared" si="21"/>
        <v>0</v>
      </c>
      <c r="W156" s="15">
        <f t="shared" si="21"/>
        <v>0</v>
      </c>
      <c r="X156" s="15">
        <f t="shared" si="21"/>
        <v>0</v>
      </c>
      <c r="Y156" s="15">
        <f t="shared" si="21"/>
        <v>0</v>
      </c>
      <c r="Z156" s="15">
        <f t="shared" si="22"/>
        <v>0</v>
      </c>
    </row>
    <row r="157" spans="1:27" s="42" customFormat="1" ht="10.4" customHeight="1" x14ac:dyDescent="0.25">
      <c r="A157" s="9" t="s">
        <v>75</v>
      </c>
      <c r="B157" s="11">
        <f>SUM(B153:B156)</f>
        <v>0</v>
      </c>
      <c r="C157" s="11">
        <f t="shared" ref="C157:T157" si="23">SUM(C153:C156)</f>
        <v>0</v>
      </c>
      <c r="D157" s="11">
        <f t="shared" si="23"/>
        <v>0</v>
      </c>
      <c r="E157" s="11">
        <f t="shared" si="23"/>
        <v>0</v>
      </c>
      <c r="F157" s="11"/>
      <c r="G157" s="11">
        <f t="shared" si="23"/>
        <v>13</v>
      </c>
      <c r="H157" s="11">
        <f t="shared" si="23"/>
        <v>22</v>
      </c>
      <c r="I157" s="11">
        <f t="shared" si="23"/>
        <v>4</v>
      </c>
      <c r="J157" s="11">
        <f t="shared" si="23"/>
        <v>1</v>
      </c>
      <c r="K157" s="11"/>
      <c r="L157" s="11">
        <f>SUM(L153:L156)</f>
        <v>0</v>
      </c>
      <c r="M157" s="11">
        <f>SUM(M153:M156)</f>
        <v>0</v>
      </c>
      <c r="N157" s="11">
        <f>SUM(N153:N156)</f>
        <v>0</v>
      </c>
      <c r="O157" s="11">
        <f>SUM(O153:O156)</f>
        <v>0</v>
      </c>
      <c r="P157" s="11"/>
      <c r="Q157" s="11">
        <f t="shared" si="23"/>
        <v>0</v>
      </c>
      <c r="R157" s="11">
        <f t="shared" si="23"/>
        <v>0</v>
      </c>
      <c r="S157" s="11">
        <f t="shared" si="23"/>
        <v>0</v>
      </c>
      <c r="T157" s="11">
        <f t="shared" si="23"/>
        <v>0</v>
      </c>
      <c r="U157" s="11"/>
      <c r="V157" s="16">
        <f t="shared" si="21"/>
        <v>13</v>
      </c>
      <c r="W157" s="16">
        <f t="shared" si="21"/>
        <v>22</v>
      </c>
      <c r="X157" s="16">
        <f t="shared" si="21"/>
        <v>4</v>
      </c>
      <c r="Y157" s="16">
        <f t="shared" si="21"/>
        <v>1</v>
      </c>
      <c r="Z157" s="16">
        <f t="shared" si="22"/>
        <v>40</v>
      </c>
      <c r="AA157" s="32"/>
    </row>
    <row r="158" spans="1:27" s="42" customFormat="1" ht="10.4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1"/>
      <c r="W158" s="41"/>
      <c r="X158" s="41"/>
      <c r="Y158" s="41"/>
      <c r="Z158" s="41"/>
      <c r="AA158" s="32"/>
    </row>
    <row r="159" spans="1:27" ht="10.4" customHeight="1" x14ac:dyDescent="0.25">
      <c r="A159" s="9" t="s">
        <v>48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9"/>
      <c r="W159" s="39"/>
      <c r="X159" s="39"/>
      <c r="Y159" s="39"/>
      <c r="Z159" s="39"/>
    </row>
    <row r="160" spans="1:27" ht="10.4" customHeight="1" x14ac:dyDescent="0.2">
      <c r="A160" s="8" t="s">
        <v>48</v>
      </c>
      <c r="B160" s="10">
        <f>'[1]Data Cleaning'!B159</f>
        <v>0</v>
      </c>
      <c r="C160" s="10">
        <f>'[1]Data Cleaning'!C159</f>
        <v>0</v>
      </c>
      <c r="D160" s="10">
        <f>'[1]Data Cleaning'!D159</f>
        <v>0</v>
      </c>
      <c r="E160" s="10">
        <f>'[1]Data Cleaning'!E159</f>
        <v>0</v>
      </c>
      <c r="F160" s="10"/>
      <c r="G160" s="10">
        <f>'[1]Data Cleaning'!G159</f>
        <v>7</v>
      </c>
      <c r="H160" s="10">
        <f>'[1]Data Cleaning'!H159</f>
        <v>2</v>
      </c>
      <c r="I160" s="10">
        <f>'[1]Data Cleaning'!I159</f>
        <v>0</v>
      </c>
      <c r="J160" s="10">
        <f>'[1]Data Cleaning'!J159</f>
        <v>0</v>
      </c>
      <c r="K160" s="10"/>
      <c r="L160" s="10">
        <f>'[1]Data Cleaning'!L159</f>
        <v>0</v>
      </c>
      <c r="M160" s="10">
        <f>'[1]Data Cleaning'!M159</f>
        <v>0</v>
      </c>
      <c r="N160" s="10">
        <f>'[1]Data Cleaning'!N159</f>
        <v>0</v>
      </c>
      <c r="O160" s="10">
        <f>'[1]Data Cleaning'!O159</f>
        <v>0</v>
      </c>
      <c r="P160" s="10"/>
      <c r="Q160" s="10">
        <f>'[1]Data Cleaning'!Q159</f>
        <v>0</v>
      </c>
      <c r="R160" s="10">
        <f>'[1]Data Cleaning'!R159</f>
        <v>0</v>
      </c>
      <c r="S160" s="10">
        <f>'[1]Data Cleaning'!S159</f>
        <v>0</v>
      </c>
      <c r="T160" s="10">
        <f>'[1]Data Cleaning'!T159</f>
        <v>0</v>
      </c>
      <c r="U160" s="10"/>
      <c r="V160" s="15">
        <f t="shared" ref="V160:Y161" si="24">B160+G160+L160+Q160</f>
        <v>7</v>
      </c>
      <c r="W160" s="15">
        <f t="shared" si="24"/>
        <v>2</v>
      </c>
      <c r="X160" s="15">
        <f t="shared" si="24"/>
        <v>0</v>
      </c>
      <c r="Y160" s="15">
        <f t="shared" si="24"/>
        <v>0</v>
      </c>
      <c r="Z160" s="15">
        <f t="shared" ref="Z160:Z161" si="25">SUM(B160:T160)</f>
        <v>9</v>
      </c>
    </row>
    <row r="161" spans="1:27" s="42" customFormat="1" ht="10.4" customHeight="1" x14ac:dyDescent="0.25">
      <c r="A161" s="9" t="s">
        <v>75</v>
      </c>
      <c r="B161" s="11">
        <f>SUM(B160)</f>
        <v>0</v>
      </c>
      <c r="C161" s="11">
        <f t="shared" ref="C161:T161" si="26">SUM(C160)</f>
        <v>0</v>
      </c>
      <c r="D161" s="11">
        <f t="shared" si="26"/>
        <v>0</v>
      </c>
      <c r="E161" s="11">
        <f t="shared" si="26"/>
        <v>0</v>
      </c>
      <c r="F161" s="11"/>
      <c r="G161" s="11">
        <f t="shared" si="26"/>
        <v>7</v>
      </c>
      <c r="H161" s="11">
        <f t="shared" si="26"/>
        <v>2</v>
      </c>
      <c r="I161" s="11">
        <f t="shared" si="26"/>
        <v>0</v>
      </c>
      <c r="J161" s="11">
        <f t="shared" si="26"/>
        <v>0</v>
      </c>
      <c r="K161" s="11"/>
      <c r="L161" s="11">
        <f>SUM(L160)</f>
        <v>0</v>
      </c>
      <c r="M161" s="11">
        <f>SUM(M160)</f>
        <v>0</v>
      </c>
      <c r="N161" s="11">
        <f>SUM(N160)</f>
        <v>0</v>
      </c>
      <c r="O161" s="11">
        <f>SUM(O160)</f>
        <v>0</v>
      </c>
      <c r="P161" s="11"/>
      <c r="Q161" s="11">
        <f t="shared" si="26"/>
        <v>0</v>
      </c>
      <c r="R161" s="11">
        <f t="shared" si="26"/>
        <v>0</v>
      </c>
      <c r="S161" s="11">
        <f t="shared" si="26"/>
        <v>0</v>
      </c>
      <c r="T161" s="11">
        <f t="shared" si="26"/>
        <v>0</v>
      </c>
      <c r="U161" s="11"/>
      <c r="V161" s="16">
        <f t="shared" si="24"/>
        <v>7</v>
      </c>
      <c r="W161" s="16">
        <f t="shared" si="24"/>
        <v>2</v>
      </c>
      <c r="X161" s="16">
        <f t="shared" si="24"/>
        <v>0</v>
      </c>
      <c r="Y161" s="16">
        <f t="shared" si="24"/>
        <v>0</v>
      </c>
      <c r="Z161" s="16">
        <f t="shared" si="25"/>
        <v>9</v>
      </c>
      <c r="AA161" s="32"/>
    </row>
    <row r="162" spans="1:27" ht="10.4" customHeight="1" x14ac:dyDescent="0.25">
      <c r="A162" s="36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1"/>
      <c r="W162" s="41"/>
      <c r="X162" s="41"/>
      <c r="Y162" s="41"/>
      <c r="Z162" s="41"/>
    </row>
    <row r="163" spans="1:27" ht="10.4" customHeight="1" x14ac:dyDescent="0.25">
      <c r="A163" s="9" t="s">
        <v>178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9"/>
      <c r="W163" s="39"/>
      <c r="X163" s="39"/>
      <c r="Y163" s="39"/>
      <c r="Z163" s="39"/>
    </row>
    <row r="164" spans="1:27" ht="10.4" customHeight="1" x14ac:dyDescent="0.2">
      <c r="A164" s="8" t="s">
        <v>69</v>
      </c>
      <c r="B164" s="10">
        <f>'[1]Data Cleaning'!B189</f>
        <v>0</v>
      </c>
      <c r="C164" s="10">
        <f>'[1]Data Cleaning'!C189</f>
        <v>0</v>
      </c>
      <c r="D164" s="10">
        <f>'[1]Data Cleaning'!D189</f>
        <v>0</v>
      </c>
      <c r="E164" s="10">
        <f>'[1]Data Cleaning'!E189</f>
        <v>0</v>
      </c>
      <c r="F164" s="10"/>
      <c r="G164" s="10">
        <f>'[1]Data Cleaning'!G189</f>
        <v>0</v>
      </c>
      <c r="H164" s="10">
        <f>'[1]Data Cleaning'!H189</f>
        <v>3</v>
      </c>
      <c r="I164" s="10">
        <f>'[1]Data Cleaning'!I189</f>
        <v>0</v>
      </c>
      <c r="J164" s="10">
        <f>'[1]Data Cleaning'!J189</f>
        <v>0</v>
      </c>
      <c r="K164" s="10"/>
      <c r="L164" s="10">
        <f>'[1]Data Cleaning'!L189</f>
        <v>0</v>
      </c>
      <c r="M164" s="10">
        <f>'[1]Data Cleaning'!M189</f>
        <v>0</v>
      </c>
      <c r="N164" s="10">
        <f>'[1]Data Cleaning'!N189</f>
        <v>0</v>
      </c>
      <c r="O164" s="10">
        <f>'[1]Data Cleaning'!O189</f>
        <v>0</v>
      </c>
      <c r="P164" s="10"/>
      <c r="Q164" s="10">
        <f>'[1]Data Cleaning'!Q189</f>
        <v>0</v>
      </c>
      <c r="R164" s="10">
        <f>'[1]Data Cleaning'!R189</f>
        <v>0</v>
      </c>
      <c r="S164" s="10">
        <f>'[1]Data Cleaning'!S189</f>
        <v>0</v>
      </c>
      <c r="T164" s="10">
        <f>'[1]Data Cleaning'!T189</f>
        <v>0</v>
      </c>
      <c r="U164" s="10"/>
      <c r="V164" s="15">
        <f t="shared" ref="V164:Y168" si="27">B164+G164+L164+Q164</f>
        <v>0</v>
      </c>
      <c r="W164" s="15">
        <f t="shared" si="27"/>
        <v>3</v>
      </c>
      <c r="X164" s="15">
        <f t="shared" si="27"/>
        <v>0</v>
      </c>
      <c r="Y164" s="15">
        <f t="shared" si="27"/>
        <v>0</v>
      </c>
      <c r="Z164" s="15">
        <f t="shared" ref="Z164:Z168" si="28">SUM(B164:T164)</f>
        <v>3</v>
      </c>
    </row>
    <row r="165" spans="1:27" ht="10.4" customHeight="1" x14ac:dyDescent="0.2">
      <c r="A165" s="8" t="s">
        <v>70</v>
      </c>
      <c r="B165" s="10">
        <f>'[1]Data Cleaning'!B190</f>
        <v>0</v>
      </c>
      <c r="C165" s="10">
        <f>'[1]Data Cleaning'!C190</f>
        <v>0</v>
      </c>
      <c r="D165" s="10">
        <f>'[1]Data Cleaning'!D190</f>
        <v>0</v>
      </c>
      <c r="E165" s="10">
        <f>'[1]Data Cleaning'!E190</f>
        <v>0</v>
      </c>
      <c r="F165" s="10"/>
      <c r="G165" s="10">
        <f>'[1]Data Cleaning'!G190</f>
        <v>2</v>
      </c>
      <c r="H165" s="10">
        <f>'[1]Data Cleaning'!H190</f>
        <v>2</v>
      </c>
      <c r="I165" s="10">
        <f>'[1]Data Cleaning'!I190</f>
        <v>0</v>
      </c>
      <c r="J165" s="10">
        <f>'[1]Data Cleaning'!J190</f>
        <v>0</v>
      </c>
      <c r="K165" s="10"/>
      <c r="L165" s="10">
        <f>'[1]Data Cleaning'!L190</f>
        <v>0</v>
      </c>
      <c r="M165" s="10">
        <f>'[1]Data Cleaning'!M190</f>
        <v>0</v>
      </c>
      <c r="N165" s="10">
        <f>'[1]Data Cleaning'!N190</f>
        <v>0</v>
      </c>
      <c r="O165" s="10">
        <f>'[1]Data Cleaning'!O190</f>
        <v>0</v>
      </c>
      <c r="P165" s="10"/>
      <c r="Q165" s="10">
        <f>'[1]Data Cleaning'!Q190</f>
        <v>0</v>
      </c>
      <c r="R165" s="10">
        <f>'[1]Data Cleaning'!R190</f>
        <v>0</v>
      </c>
      <c r="S165" s="10">
        <f>'[1]Data Cleaning'!S190</f>
        <v>0</v>
      </c>
      <c r="T165" s="10">
        <f>'[1]Data Cleaning'!T190</f>
        <v>0</v>
      </c>
      <c r="U165" s="10"/>
      <c r="V165" s="15">
        <f t="shared" si="27"/>
        <v>2</v>
      </c>
      <c r="W165" s="15">
        <f t="shared" si="27"/>
        <v>2</v>
      </c>
      <c r="X165" s="15">
        <f t="shared" si="27"/>
        <v>0</v>
      </c>
      <c r="Y165" s="15">
        <f t="shared" si="27"/>
        <v>0</v>
      </c>
      <c r="Z165" s="15">
        <f t="shared" si="28"/>
        <v>4</v>
      </c>
    </row>
    <row r="166" spans="1:27" ht="10.4" customHeight="1" x14ac:dyDescent="0.2">
      <c r="A166" s="8" t="s">
        <v>71</v>
      </c>
      <c r="B166" s="10">
        <f>'[1]Data Cleaning'!B191</f>
        <v>0</v>
      </c>
      <c r="C166" s="10">
        <f>'[1]Data Cleaning'!C191</f>
        <v>0</v>
      </c>
      <c r="D166" s="10">
        <f>'[1]Data Cleaning'!D191</f>
        <v>0</v>
      </c>
      <c r="E166" s="10">
        <f>'[1]Data Cleaning'!E191</f>
        <v>0</v>
      </c>
      <c r="F166" s="10"/>
      <c r="G166" s="10">
        <f>'[1]Data Cleaning'!G191</f>
        <v>0</v>
      </c>
      <c r="H166" s="10">
        <f>'[1]Data Cleaning'!H191</f>
        <v>0</v>
      </c>
      <c r="I166" s="10">
        <f>'[1]Data Cleaning'!I191</f>
        <v>0</v>
      </c>
      <c r="J166" s="10">
        <f>'[1]Data Cleaning'!J191</f>
        <v>0</v>
      </c>
      <c r="K166" s="10"/>
      <c r="L166" s="10">
        <f>'[1]Data Cleaning'!L191</f>
        <v>2</v>
      </c>
      <c r="M166" s="10">
        <f>'[1]Data Cleaning'!M191</f>
        <v>0</v>
      </c>
      <c r="N166" s="10">
        <f>'[1]Data Cleaning'!N191</f>
        <v>0</v>
      </c>
      <c r="O166" s="10">
        <f>'[1]Data Cleaning'!O191</f>
        <v>0</v>
      </c>
      <c r="P166" s="10"/>
      <c r="Q166" s="10">
        <f>'[1]Data Cleaning'!Q191</f>
        <v>0</v>
      </c>
      <c r="R166" s="10">
        <f>'[1]Data Cleaning'!R191</f>
        <v>0</v>
      </c>
      <c r="S166" s="10">
        <f>'[1]Data Cleaning'!S191</f>
        <v>0</v>
      </c>
      <c r="T166" s="10">
        <f>'[1]Data Cleaning'!T191</f>
        <v>0</v>
      </c>
      <c r="U166" s="10"/>
      <c r="V166" s="15">
        <f t="shared" si="27"/>
        <v>2</v>
      </c>
      <c r="W166" s="15">
        <f t="shared" si="27"/>
        <v>0</v>
      </c>
      <c r="X166" s="15">
        <f t="shared" si="27"/>
        <v>0</v>
      </c>
      <c r="Y166" s="15">
        <f t="shared" si="27"/>
        <v>0</v>
      </c>
      <c r="Z166" s="15">
        <f t="shared" si="28"/>
        <v>2</v>
      </c>
    </row>
    <row r="167" spans="1:27" s="42" customFormat="1" ht="10.4" customHeight="1" x14ac:dyDescent="0.25">
      <c r="A167" s="8" t="s">
        <v>72</v>
      </c>
      <c r="B167" s="10">
        <f>'[1]Data Cleaning'!B192</f>
        <v>0</v>
      </c>
      <c r="C167" s="10">
        <f>'[1]Data Cleaning'!C192</f>
        <v>0</v>
      </c>
      <c r="D167" s="10">
        <f>'[1]Data Cleaning'!D192</f>
        <v>0</v>
      </c>
      <c r="E167" s="10">
        <f>'[1]Data Cleaning'!E192</f>
        <v>0</v>
      </c>
      <c r="F167" s="10"/>
      <c r="G167" s="10">
        <f>'[1]Data Cleaning'!G192</f>
        <v>10</v>
      </c>
      <c r="H167" s="10">
        <f>'[1]Data Cleaning'!H192</f>
        <v>11</v>
      </c>
      <c r="I167" s="10">
        <f>'[1]Data Cleaning'!I192</f>
        <v>0</v>
      </c>
      <c r="J167" s="10">
        <f>'[1]Data Cleaning'!J192</f>
        <v>0</v>
      </c>
      <c r="K167" s="10"/>
      <c r="L167" s="10">
        <f>'[1]Data Cleaning'!L192</f>
        <v>0</v>
      </c>
      <c r="M167" s="10">
        <f>'[1]Data Cleaning'!M192</f>
        <v>0</v>
      </c>
      <c r="N167" s="10">
        <f>'[1]Data Cleaning'!N192</f>
        <v>0</v>
      </c>
      <c r="O167" s="10">
        <f>'[1]Data Cleaning'!O192</f>
        <v>0</v>
      </c>
      <c r="P167" s="10"/>
      <c r="Q167" s="10">
        <f>'[1]Data Cleaning'!Q192</f>
        <v>0</v>
      </c>
      <c r="R167" s="10">
        <f>'[1]Data Cleaning'!R192</f>
        <v>0</v>
      </c>
      <c r="S167" s="10">
        <f>'[1]Data Cleaning'!S192</f>
        <v>0</v>
      </c>
      <c r="T167" s="10">
        <f>'[1]Data Cleaning'!T192</f>
        <v>0</v>
      </c>
      <c r="U167" s="10"/>
      <c r="V167" s="15">
        <f t="shared" si="27"/>
        <v>10</v>
      </c>
      <c r="W167" s="15">
        <f t="shared" si="27"/>
        <v>11</v>
      </c>
      <c r="X167" s="15">
        <f t="shared" si="27"/>
        <v>0</v>
      </c>
      <c r="Y167" s="15">
        <f t="shared" si="27"/>
        <v>0</v>
      </c>
      <c r="Z167" s="15">
        <f t="shared" si="28"/>
        <v>21</v>
      </c>
      <c r="AA167" s="32"/>
    </row>
    <row r="168" spans="1:27" s="42" customFormat="1" ht="10.4" customHeight="1" x14ac:dyDescent="0.25">
      <c r="A168" s="9" t="s">
        <v>75</v>
      </c>
      <c r="B168" s="11">
        <f>SUM(B164:B167)</f>
        <v>0</v>
      </c>
      <c r="C168" s="11">
        <f t="shared" ref="C168:T168" si="29">SUM(C164:C167)</f>
        <v>0</v>
      </c>
      <c r="D168" s="11">
        <f t="shared" si="29"/>
        <v>0</v>
      </c>
      <c r="E168" s="11">
        <f t="shared" si="29"/>
        <v>0</v>
      </c>
      <c r="F168" s="11"/>
      <c r="G168" s="11">
        <f t="shared" si="29"/>
        <v>12</v>
      </c>
      <c r="H168" s="11">
        <f t="shared" si="29"/>
        <v>16</v>
      </c>
      <c r="I168" s="11">
        <f t="shared" si="29"/>
        <v>0</v>
      </c>
      <c r="J168" s="11">
        <f t="shared" si="29"/>
        <v>0</v>
      </c>
      <c r="K168" s="11"/>
      <c r="L168" s="11">
        <f>SUM(L164:L167)</f>
        <v>2</v>
      </c>
      <c r="M168" s="11">
        <f>SUM(M164:M167)</f>
        <v>0</v>
      </c>
      <c r="N168" s="11">
        <f>SUM(N164:N167)</f>
        <v>0</v>
      </c>
      <c r="O168" s="11">
        <f>SUM(O164:O167)</f>
        <v>0</v>
      </c>
      <c r="P168" s="11"/>
      <c r="Q168" s="11">
        <f t="shared" si="29"/>
        <v>0</v>
      </c>
      <c r="R168" s="11">
        <f t="shared" si="29"/>
        <v>0</v>
      </c>
      <c r="S168" s="11">
        <f t="shared" si="29"/>
        <v>0</v>
      </c>
      <c r="T168" s="11">
        <f t="shared" si="29"/>
        <v>0</v>
      </c>
      <c r="U168" s="11"/>
      <c r="V168" s="16">
        <f t="shared" si="27"/>
        <v>14</v>
      </c>
      <c r="W168" s="16">
        <f t="shared" si="27"/>
        <v>16</v>
      </c>
      <c r="X168" s="16">
        <f t="shared" si="27"/>
        <v>0</v>
      </c>
      <c r="Y168" s="16">
        <f t="shared" si="27"/>
        <v>0</v>
      </c>
      <c r="Z168" s="16">
        <f t="shared" si="28"/>
        <v>30</v>
      </c>
      <c r="AA168" s="32"/>
    </row>
    <row r="169" spans="1:27" s="42" customFormat="1" ht="10.4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1"/>
      <c r="W169" s="41"/>
      <c r="X169" s="41"/>
      <c r="Y169" s="41"/>
      <c r="Z169" s="41"/>
      <c r="AA169" s="32"/>
    </row>
    <row r="170" spans="1:27" ht="10.4" customHeight="1" x14ac:dyDescent="0.25">
      <c r="A170" s="9" t="s">
        <v>58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39"/>
      <c r="X170" s="39"/>
      <c r="Y170" s="39"/>
      <c r="Z170" s="39"/>
    </row>
    <row r="171" spans="1:27" ht="10.4" customHeight="1" x14ac:dyDescent="0.2">
      <c r="A171" s="8" t="s">
        <v>59</v>
      </c>
      <c r="B171" s="10">
        <f>'[1]Data Cleaning'!B207</f>
        <v>17</v>
      </c>
      <c r="C171" s="10">
        <f>'[1]Data Cleaning'!C207</f>
        <v>13</v>
      </c>
      <c r="D171" s="10">
        <f>'[1]Data Cleaning'!D207</f>
        <v>2</v>
      </c>
      <c r="E171" s="10">
        <f>'[1]Data Cleaning'!E207</f>
        <v>0</v>
      </c>
      <c r="F171" s="10"/>
      <c r="G171" s="10">
        <f>'[1]Data Cleaning'!G207</f>
        <v>41</v>
      </c>
      <c r="H171" s="10">
        <f>'[1]Data Cleaning'!H207</f>
        <v>24</v>
      </c>
      <c r="I171" s="10">
        <f>'[1]Data Cleaning'!I207</f>
        <v>1</v>
      </c>
      <c r="J171" s="10">
        <f>'[1]Data Cleaning'!J207</f>
        <v>0</v>
      </c>
      <c r="K171" s="10"/>
      <c r="L171" s="10">
        <f>'[1]Data Cleaning'!L207</f>
        <v>0</v>
      </c>
      <c r="M171" s="10">
        <f>'[1]Data Cleaning'!M207</f>
        <v>0</v>
      </c>
      <c r="N171" s="10">
        <f>'[1]Data Cleaning'!N207</f>
        <v>0</v>
      </c>
      <c r="O171" s="10">
        <f>'[1]Data Cleaning'!O207</f>
        <v>0</v>
      </c>
      <c r="P171" s="10"/>
      <c r="Q171" s="10">
        <f>'[1]Data Cleaning'!Q207</f>
        <v>0</v>
      </c>
      <c r="R171" s="10">
        <f>'[1]Data Cleaning'!R207</f>
        <v>0</v>
      </c>
      <c r="S171" s="10">
        <f>'[1]Data Cleaning'!S207</f>
        <v>0</v>
      </c>
      <c r="T171" s="10">
        <f>'[1]Data Cleaning'!T207</f>
        <v>0</v>
      </c>
      <c r="U171" s="10"/>
      <c r="V171" s="15">
        <f t="shared" ref="V171:Y180" si="30">B171+G171+L171+Q171</f>
        <v>58</v>
      </c>
      <c r="W171" s="15">
        <f t="shared" si="30"/>
        <v>37</v>
      </c>
      <c r="X171" s="15">
        <f t="shared" si="30"/>
        <v>3</v>
      </c>
      <c r="Y171" s="15">
        <f t="shared" si="30"/>
        <v>0</v>
      </c>
      <c r="Z171" s="15">
        <f t="shared" ref="Z171:Z180" si="31">SUM(B171:T171)</f>
        <v>98</v>
      </c>
    </row>
    <row r="172" spans="1:27" ht="10.4" customHeight="1" x14ac:dyDescent="0.2">
      <c r="A172" s="8" t="s">
        <v>60</v>
      </c>
      <c r="B172" s="10">
        <f>'[1]Data Cleaning'!B208+'[1]Data Cleaning'!B209</f>
        <v>1</v>
      </c>
      <c r="C172" s="10">
        <f>'[1]Data Cleaning'!C208+'[1]Data Cleaning'!C209</f>
        <v>0</v>
      </c>
      <c r="D172" s="10">
        <f>'[1]Data Cleaning'!D208+'[1]Data Cleaning'!D209</f>
        <v>0</v>
      </c>
      <c r="E172" s="10">
        <f>'[1]Data Cleaning'!E208+'[1]Data Cleaning'!E209</f>
        <v>0</v>
      </c>
      <c r="F172" s="10"/>
      <c r="G172" s="10">
        <f>'[1]Data Cleaning'!G208+'[1]Data Cleaning'!G209</f>
        <v>0</v>
      </c>
      <c r="H172" s="10">
        <f>'[1]Data Cleaning'!H208+'[1]Data Cleaning'!H209</f>
        <v>0</v>
      </c>
      <c r="I172" s="10">
        <f>'[1]Data Cleaning'!I208+'[1]Data Cleaning'!I209</f>
        <v>0</v>
      </c>
      <c r="J172" s="10">
        <f>'[1]Data Cleaning'!J208+'[1]Data Cleaning'!J209</f>
        <v>0</v>
      </c>
      <c r="K172" s="10"/>
      <c r="L172" s="10">
        <f>'[1]Data Cleaning'!L208+'[1]Data Cleaning'!L209</f>
        <v>0</v>
      </c>
      <c r="M172" s="10">
        <f>'[1]Data Cleaning'!M208+'[1]Data Cleaning'!M209</f>
        <v>0</v>
      </c>
      <c r="N172" s="10">
        <f>'[1]Data Cleaning'!N208+'[1]Data Cleaning'!N209</f>
        <v>0</v>
      </c>
      <c r="O172" s="10">
        <f>'[1]Data Cleaning'!O208+'[1]Data Cleaning'!O209</f>
        <v>0</v>
      </c>
      <c r="P172" s="10"/>
      <c r="Q172" s="10">
        <f>'[1]Data Cleaning'!Q208+'[1]Data Cleaning'!Q209</f>
        <v>0</v>
      </c>
      <c r="R172" s="10">
        <f>'[1]Data Cleaning'!R208+'[1]Data Cleaning'!R209</f>
        <v>0</v>
      </c>
      <c r="S172" s="10">
        <f>'[1]Data Cleaning'!S208+'[1]Data Cleaning'!S209</f>
        <v>0</v>
      </c>
      <c r="T172" s="10">
        <f>'[1]Data Cleaning'!T208+'[1]Data Cleaning'!T209</f>
        <v>0</v>
      </c>
      <c r="U172" s="10"/>
      <c r="V172" s="15">
        <f t="shared" si="30"/>
        <v>1</v>
      </c>
      <c r="W172" s="15">
        <f t="shared" si="30"/>
        <v>0</v>
      </c>
      <c r="X172" s="15">
        <f t="shared" si="30"/>
        <v>0</v>
      </c>
      <c r="Y172" s="15">
        <f t="shared" si="30"/>
        <v>0</v>
      </c>
      <c r="Z172" s="15">
        <f t="shared" si="31"/>
        <v>1</v>
      </c>
    </row>
    <row r="173" spans="1:27" ht="10.4" customHeight="1" x14ac:dyDescent="0.2">
      <c r="A173" s="8" t="s">
        <v>61</v>
      </c>
      <c r="B173" s="10">
        <f>'[1]Data Cleaning'!B210</f>
        <v>7</v>
      </c>
      <c r="C173" s="10">
        <f>'[1]Data Cleaning'!C210</f>
        <v>22</v>
      </c>
      <c r="D173" s="10">
        <f>'[1]Data Cleaning'!D210</f>
        <v>0</v>
      </c>
      <c r="E173" s="10">
        <f>'[1]Data Cleaning'!E210</f>
        <v>1</v>
      </c>
      <c r="F173" s="10"/>
      <c r="G173" s="10">
        <f>'[1]Data Cleaning'!G210</f>
        <v>12</v>
      </c>
      <c r="H173" s="10">
        <f>'[1]Data Cleaning'!H210</f>
        <v>13</v>
      </c>
      <c r="I173" s="10">
        <f>'[1]Data Cleaning'!I210</f>
        <v>0</v>
      </c>
      <c r="J173" s="10">
        <f>'[1]Data Cleaning'!J210</f>
        <v>0</v>
      </c>
      <c r="K173" s="10"/>
      <c r="L173" s="10">
        <f>'[1]Data Cleaning'!L210</f>
        <v>0</v>
      </c>
      <c r="M173" s="10">
        <f>'[1]Data Cleaning'!M210</f>
        <v>0</v>
      </c>
      <c r="N173" s="10">
        <f>'[1]Data Cleaning'!N210</f>
        <v>0</v>
      </c>
      <c r="O173" s="10">
        <f>'[1]Data Cleaning'!O210</f>
        <v>0</v>
      </c>
      <c r="P173" s="10"/>
      <c r="Q173" s="10">
        <f>'[1]Data Cleaning'!Q210</f>
        <v>0</v>
      </c>
      <c r="R173" s="10">
        <f>'[1]Data Cleaning'!R210</f>
        <v>0</v>
      </c>
      <c r="S173" s="10">
        <f>'[1]Data Cleaning'!S210</f>
        <v>0</v>
      </c>
      <c r="T173" s="10">
        <f>'[1]Data Cleaning'!T210</f>
        <v>0</v>
      </c>
      <c r="U173" s="10"/>
      <c r="V173" s="15">
        <f t="shared" si="30"/>
        <v>19</v>
      </c>
      <c r="W173" s="15">
        <f t="shared" si="30"/>
        <v>35</v>
      </c>
      <c r="X173" s="15">
        <f t="shared" si="30"/>
        <v>0</v>
      </c>
      <c r="Y173" s="15">
        <f t="shared" si="30"/>
        <v>1</v>
      </c>
      <c r="Z173" s="15">
        <f t="shared" si="31"/>
        <v>55</v>
      </c>
    </row>
    <row r="174" spans="1:27" ht="10.4" customHeight="1" x14ac:dyDescent="0.2">
      <c r="A174" s="8" t="s">
        <v>62</v>
      </c>
      <c r="B174" s="10">
        <f>'[1]Data Cleaning'!B211+'[1]Data Cleaning'!B212</f>
        <v>9</v>
      </c>
      <c r="C174" s="10">
        <f>'[1]Data Cleaning'!C211+'[1]Data Cleaning'!C212</f>
        <v>16</v>
      </c>
      <c r="D174" s="10">
        <f>'[1]Data Cleaning'!D211+'[1]Data Cleaning'!D212</f>
        <v>0</v>
      </c>
      <c r="E174" s="10">
        <f>'[1]Data Cleaning'!E211+'[1]Data Cleaning'!E212</f>
        <v>1</v>
      </c>
      <c r="F174" s="10"/>
      <c r="G174" s="10">
        <f>'[1]Data Cleaning'!G211+'[1]Data Cleaning'!G212</f>
        <v>7</v>
      </c>
      <c r="H174" s="10">
        <f>'[1]Data Cleaning'!H211+'[1]Data Cleaning'!H212</f>
        <v>36</v>
      </c>
      <c r="I174" s="10">
        <f>'[1]Data Cleaning'!I211+'[1]Data Cleaning'!I212</f>
        <v>0</v>
      </c>
      <c r="J174" s="10">
        <f>'[1]Data Cleaning'!J211+'[1]Data Cleaning'!J212</f>
        <v>1</v>
      </c>
      <c r="K174" s="10"/>
      <c r="L174" s="10">
        <f>'[1]Data Cleaning'!L211+'[1]Data Cleaning'!L212</f>
        <v>0</v>
      </c>
      <c r="M174" s="10">
        <f>'[1]Data Cleaning'!M211+'[1]Data Cleaning'!M212</f>
        <v>0</v>
      </c>
      <c r="N174" s="10">
        <f>'[1]Data Cleaning'!N211+'[1]Data Cleaning'!N212</f>
        <v>1</v>
      </c>
      <c r="O174" s="10">
        <f>'[1]Data Cleaning'!O211+'[1]Data Cleaning'!O212</f>
        <v>0</v>
      </c>
      <c r="P174" s="10"/>
      <c r="Q174" s="10">
        <f>'[1]Data Cleaning'!Q211+'[1]Data Cleaning'!Q212</f>
        <v>0</v>
      </c>
      <c r="R174" s="10">
        <f>'[1]Data Cleaning'!R211+'[1]Data Cleaning'!R212</f>
        <v>0</v>
      </c>
      <c r="S174" s="10">
        <f>'[1]Data Cleaning'!S211+'[1]Data Cleaning'!S212</f>
        <v>0</v>
      </c>
      <c r="T174" s="10">
        <f>'[1]Data Cleaning'!T211+'[1]Data Cleaning'!T212</f>
        <v>0</v>
      </c>
      <c r="U174" s="10"/>
      <c r="V174" s="15">
        <f t="shared" si="30"/>
        <v>16</v>
      </c>
      <c r="W174" s="15">
        <f t="shared" si="30"/>
        <v>52</v>
      </c>
      <c r="X174" s="15">
        <f t="shared" si="30"/>
        <v>1</v>
      </c>
      <c r="Y174" s="15">
        <f t="shared" si="30"/>
        <v>2</v>
      </c>
      <c r="Z174" s="15">
        <f t="shared" si="31"/>
        <v>71</v>
      </c>
    </row>
    <row r="175" spans="1:27" ht="10.4" customHeight="1" x14ac:dyDescent="0.2">
      <c r="A175" s="8" t="s">
        <v>63</v>
      </c>
      <c r="B175" s="10">
        <f>'[1]Data Cleaning'!B213</f>
        <v>7</v>
      </c>
      <c r="C175" s="10">
        <f>'[1]Data Cleaning'!C213</f>
        <v>11</v>
      </c>
      <c r="D175" s="10">
        <f>'[1]Data Cleaning'!D213</f>
        <v>0</v>
      </c>
      <c r="E175" s="10">
        <f>'[1]Data Cleaning'!E213</f>
        <v>0</v>
      </c>
      <c r="F175" s="10"/>
      <c r="G175" s="10">
        <f>'[1]Data Cleaning'!G213</f>
        <v>4</v>
      </c>
      <c r="H175" s="10">
        <f>'[1]Data Cleaning'!H213</f>
        <v>12</v>
      </c>
      <c r="I175" s="10">
        <f>'[1]Data Cleaning'!I213</f>
        <v>0</v>
      </c>
      <c r="J175" s="10">
        <f>'[1]Data Cleaning'!J213</f>
        <v>0</v>
      </c>
      <c r="K175" s="10"/>
      <c r="L175" s="10">
        <f>'[1]Data Cleaning'!L213</f>
        <v>0</v>
      </c>
      <c r="M175" s="10">
        <f>'[1]Data Cleaning'!M213</f>
        <v>0</v>
      </c>
      <c r="N175" s="10">
        <f>'[1]Data Cleaning'!N213</f>
        <v>0</v>
      </c>
      <c r="O175" s="10">
        <f>'[1]Data Cleaning'!O213</f>
        <v>0</v>
      </c>
      <c r="P175" s="10"/>
      <c r="Q175" s="10">
        <f>'[1]Data Cleaning'!Q213</f>
        <v>0</v>
      </c>
      <c r="R175" s="10">
        <f>'[1]Data Cleaning'!R213</f>
        <v>0</v>
      </c>
      <c r="S175" s="10">
        <f>'[1]Data Cleaning'!S213</f>
        <v>0</v>
      </c>
      <c r="T175" s="10">
        <f>'[1]Data Cleaning'!T213</f>
        <v>0</v>
      </c>
      <c r="U175" s="10"/>
      <c r="V175" s="15">
        <f t="shared" si="30"/>
        <v>11</v>
      </c>
      <c r="W175" s="15">
        <f t="shared" si="30"/>
        <v>23</v>
      </c>
      <c r="X175" s="15">
        <f t="shared" si="30"/>
        <v>0</v>
      </c>
      <c r="Y175" s="15">
        <f t="shared" si="30"/>
        <v>0</v>
      </c>
      <c r="Z175" s="15">
        <f t="shared" si="31"/>
        <v>34</v>
      </c>
    </row>
    <row r="176" spans="1:27" ht="10.4" customHeight="1" x14ac:dyDescent="0.2">
      <c r="A176" s="8" t="s">
        <v>64</v>
      </c>
      <c r="B176" s="10">
        <f>'[1]Data Cleaning'!B214</f>
        <v>9</v>
      </c>
      <c r="C176" s="10">
        <f>'[1]Data Cleaning'!C214</f>
        <v>16</v>
      </c>
      <c r="D176" s="10">
        <f>'[1]Data Cleaning'!D214</f>
        <v>0</v>
      </c>
      <c r="E176" s="10">
        <f>'[1]Data Cleaning'!E214</f>
        <v>0</v>
      </c>
      <c r="F176" s="10"/>
      <c r="G176" s="10">
        <f>'[1]Data Cleaning'!G214</f>
        <v>8</v>
      </c>
      <c r="H176" s="10">
        <f>'[1]Data Cleaning'!H214</f>
        <v>8</v>
      </c>
      <c r="I176" s="10">
        <f>'[1]Data Cleaning'!I214</f>
        <v>0</v>
      </c>
      <c r="J176" s="10">
        <f>'[1]Data Cleaning'!J214</f>
        <v>0</v>
      </c>
      <c r="K176" s="10"/>
      <c r="L176" s="10">
        <f>'[1]Data Cleaning'!L214</f>
        <v>0</v>
      </c>
      <c r="M176" s="10">
        <f>'[1]Data Cleaning'!M214</f>
        <v>0</v>
      </c>
      <c r="N176" s="10">
        <f>'[1]Data Cleaning'!N214</f>
        <v>0</v>
      </c>
      <c r="O176" s="10">
        <f>'[1]Data Cleaning'!O214</f>
        <v>0</v>
      </c>
      <c r="P176" s="10"/>
      <c r="Q176" s="10">
        <f>'[1]Data Cleaning'!Q214</f>
        <v>0</v>
      </c>
      <c r="R176" s="10">
        <f>'[1]Data Cleaning'!R214</f>
        <v>0</v>
      </c>
      <c r="S176" s="10">
        <f>'[1]Data Cleaning'!S214</f>
        <v>0</v>
      </c>
      <c r="T176" s="10">
        <f>'[1]Data Cleaning'!T214</f>
        <v>0</v>
      </c>
      <c r="U176" s="10"/>
      <c r="V176" s="15">
        <f t="shared" si="30"/>
        <v>17</v>
      </c>
      <c r="W176" s="15">
        <f t="shared" si="30"/>
        <v>24</v>
      </c>
      <c r="X176" s="15">
        <f t="shared" si="30"/>
        <v>0</v>
      </c>
      <c r="Y176" s="15">
        <f t="shared" si="30"/>
        <v>0</v>
      </c>
      <c r="Z176" s="15">
        <f t="shared" si="31"/>
        <v>41</v>
      </c>
    </row>
    <row r="177" spans="1:27" ht="10.4" customHeight="1" x14ac:dyDescent="0.2">
      <c r="A177" s="8" t="s">
        <v>65</v>
      </c>
      <c r="B177" s="10">
        <f>'[1]Data Cleaning'!B215</f>
        <v>11</v>
      </c>
      <c r="C177" s="10">
        <f>'[1]Data Cleaning'!C215</f>
        <v>30</v>
      </c>
      <c r="D177" s="10">
        <f>'[1]Data Cleaning'!D215</f>
        <v>0</v>
      </c>
      <c r="E177" s="10">
        <f>'[1]Data Cleaning'!E215</f>
        <v>0</v>
      </c>
      <c r="F177" s="10"/>
      <c r="G177" s="10">
        <f>'[1]Data Cleaning'!G215</f>
        <v>10</v>
      </c>
      <c r="H177" s="10">
        <f>'[1]Data Cleaning'!H215</f>
        <v>24</v>
      </c>
      <c r="I177" s="10">
        <f>'[1]Data Cleaning'!I215</f>
        <v>0</v>
      </c>
      <c r="J177" s="10">
        <f>'[1]Data Cleaning'!J215</f>
        <v>0</v>
      </c>
      <c r="K177" s="10"/>
      <c r="L177" s="10">
        <f>'[1]Data Cleaning'!L215</f>
        <v>0</v>
      </c>
      <c r="M177" s="10">
        <f>'[1]Data Cleaning'!M215</f>
        <v>0</v>
      </c>
      <c r="N177" s="10">
        <f>'[1]Data Cleaning'!N215</f>
        <v>0</v>
      </c>
      <c r="O177" s="10">
        <f>'[1]Data Cleaning'!O215</f>
        <v>0</v>
      </c>
      <c r="P177" s="10"/>
      <c r="Q177" s="10">
        <f>'[1]Data Cleaning'!Q215</f>
        <v>0</v>
      </c>
      <c r="R177" s="10">
        <f>'[1]Data Cleaning'!R215</f>
        <v>0</v>
      </c>
      <c r="S177" s="10">
        <f>'[1]Data Cleaning'!S215</f>
        <v>0</v>
      </c>
      <c r="T177" s="10">
        <f>'[1]Data Cleaning'!T215</f>
        <v>0</v>
      </c>
      <c r="U177" s="10"/>
      <c r="V177" s="15">
        <f t="shared" si="30"/>
        <v>21</v>
      </c>
      <c r="W177" s="15">
        <f t="shared" si="30"/>
        <v>54</v>
      </c>
      <c r="X177" s="15">
        <f t="shared" si="30"/>
        <v>0</v>
      </c>
      <c r="Y177" s="15">
        <f t="shared" si="30"/>
        <v>0</v>
      </c>
      <c r="Z177" s="15">
        <f t="shared" si="31"/>
        <v>75</v>
      </c>
    </row>
    <row r="178" spans="1:27" ht="10.4" customHeight="1" x14ac:dyDescent="0.2">
      <c r="A178" s="8" t="s">
        <v>66</v>
      </c>
      <c r="B178" s="10">
        <f>'[1]Data Cleaning'!B216</f>
        <v>4</v>
      </c>
      <c r="C178" s="10">
        <f>'[1]Data Cleaning'!C216</f>
        <v>4</v>
      </c>
      <c r="D178" s="10">
        <f>'[1]Data Cleaning'!D216</f>
        <v>1</v>
      </c>
      <c r="E178" s="10">
        <f>'[1]Data Cleaning'!E216</f>
        <v>1</v>
      </c>
      <c r="F178" s="10"/>
      <c r="G178" s="10">
        <f>'[1]Data Cleaning'!G216</f>
        <v>8</v>
      </c>
      <c r="H178" s="10">
        <f>'[1]Data Cleaning'!H216</f>
        <v>5</v>
      </c>
      <c r="I178" s="10">
        <f>'[1]Data Cleaning'!I216</f>
        <v>0</v>
      </c>
      <c r="J178" s="10">
        <f>'[1]Data Cleaning'!J216</f>
        <v>0</v>
      </c>
      <c r="K178" s="10"/>
      <c r="L178" s="10">
        <f>'[1]Data Cleaning'!L216</f>
        <v>0</v>
      </c>
      <c r="M178" s="10">
        <f>'[1]Data Cleaning'!M216</f>
        <v>0</v>
      </c>
      <c r="N178" s="10">
        <f>'[1]Data Cleaning'!N216</f>
        <v>0</v>
      </c>
      <c r="O178" s="10">
        <f>'[1]Data Cleaning'!O216</f>
        <v>0</v>
      </c>
      <c r="P178" s="10"/>
      <c r="Q178" s="10">
        <f>'[1]Data Cleaning'!Q216</f>
        <v>0</v>
      </c>
      <c r="R178" s="10">
        <f>'[1]Data Cleaning'!R216</f>
        <v>0</v>
      </c>
      <c r="S178" s="10">
        <f>'[1]Data Cleaning'!S216</f>
        <v>0</v>
      </c>
      <c r="T178" s="10">
        <f>'[1]Data Cleaning'!T216</f>
        <v>0</v>
      </c>
      <c r="U178" s="10"/>
      <c r="V178" s="15">
        <f t="shared" si="30"/>
        <v>12</v>
      </c>
      <c r="W178" s="15">
        <f t="shared" si="30"/>
        <v>9</v>
      </c>
      <c r="X178" s="15">
        <f t="shared" si="30"/>
        <v>1</v>
      </c>
      <c r="Y178" s="15">
        <f t="shared" si="30"/>
        <v>1</v>
      </c>
      <c r="Z178" s="15">
        <f t="shared" si="31"/>
        <v>23</v>
      </c>
    </row>
    <row r="179" spans="1:27" s="42" customFormat="1" ht="10.4" customHeight="1" x14ac:dyDescent="0.25">
      <c r="A179" s="8" t="s">
        <v>67</v>
      </c>
      <c r="B179" s="10">
        <f>'[1]Data Cleaning'!B217</f>
        <v>1</v>
      </c>
      <c r="C179" s="10">
        <f>'[1]Data Cleaning'!C217</f>
        <v>0</v>
      </c>
      <c r="D179" s="10">
        <f>'[1]Data Cleaning'!D217</f>
        <v>0</v>
      </c>
      <c r="E179" s="10">
        <f>'[1]Data Cleaning'!E217</f>
        <v>0</v>
      </c>
      <c r="F179" s="10"/>
      <c r="G179" s="10">
        <f>'[1]Data Cleaning'!G217</f>
        <v>0</v>
      </c>
      <c r="H179" s="10">
        <f>'[1]Data Cleaning'!H217</f>
        <v>0</v>
      </c>
      <c r="I179" s="10">
        <f>'[1]Data Cleaning'!I217</f>
        <v>0</v>
      </c>
      <c r="J179" s="10">
        <f>'[1]Data Cleaning'!J217</f>
        <v>0</v>
      </c>
      <c r="K179" s="10"/>
      <c r="L179" s="10">
        <f>'[1]Data Cleaning'!L217</f>
        <v>0</v>
      </c>
      <c r="M179" s="10">
        <f>'[1]Data Cleaning'!M217</f>
        <v>0</v>
      </c>
      <c r="N179" s="10">
        <f>'[1]Data Cleaning'!N217</f>
        <v>0</v>
      </c>
      <c r="O179" s="10">
        <f>'[1]Data Cleaning'!O217</f>
        <v>0</v>
      </c>
      <c r="P179" s="10"/>
      <c r="Q179" s="10">
        <f>'[1]Data Cleaning'!Q217</f>
        <v>0</v>
      </c>
      <c r="R179" s="10">
        <f>'[1]Data Cleaning'!R217</f>
        <v>0</v>
      </c>
      <c r="S179" s="10">
        <f>'[1]Data Cleaning'!S217</f>
        <v>0</v>
      </c>
      <c r="T179" s="10">
        <f>'[1]Data Cleaning'!T217</f>
        <v>0</v>
      </c>
      <c r="U179" s="10"/>
      <c r="V179" s="15">
        <f t="shared" si="30"/>
        <v>1</v>
      </c>
      <c r="W179" s="15">
        <f t="shared" si="30"/>
        <v>0</v>
      </c>
      <c r="X179" s="15">
        <f t="shared" si="30"/>
        <v>0</v>
      </c>
      <c r="Y179" s="15">
        <f t="shared" si="30"/>
        <v>0</v>
      </c>
      <c r="Z179" s="15">
        <f t="shared" si="31"/>
        <v>1</v>
      </c>
      <c r="AA179" s="32"/>
    </row>
    <row r="180" spans="1:27" s="42" customFormat="1" ht="10.4" customHeight="1" x14ac:dyDescent="0.25">
      <c r="A180" s="9" t="s">
        <v>75</v>
      </c>
      <c r="B180" s="11">
        <f>SUM(B171:B179)</f>
        <v>66</v>
      </c>
      <c r="C180" s="11">
        <f t="shared" ref="C180:T180" si="32">SUM(C171:C179)</f>
        <v>112</v>
      </c>
      <c r="D180" s="11">
        <f t="shared" si="32"/>
        <v>3</v>
      </c>
      <c r="E180" s="11">
        <f t="shared" si="32"/>
        <v>3</v>
      </c>
      <c r="F180" s="11"/>
      <c r="G180" s="11">
        <f t="shared" si="32"/>
        <v>90</v>
      </c>
      <c r="H180" s="11">
        <f t="shared" si="32"/>
        <v>122</v>
      </c>
      <c r="I180" s="11">
        <f t="shared" si="32"/>
        <v>1</v>
      </c>
      <c r="J180" s="11">
        <f t="shared" si="32"/>
        <v>1</v>
      </c>
      <c r="K180" s="11"/>
      <c r="L180" s="11">
        <f>SUM(L171:L179)</f>
        <v>0</v>
      </c>
      <c r="M180" s="11">
        <f>SUM(M171:M179)</f>
        <v>0</v>
      </c>
      <c r="N180" s="11">
        <f>SUM(N171:N179)</f>
        <v>1</v>
      </c>
      <c r="O180" s="11">
        <f>SUM(O171:O179)</f>
        <v>0</v>
      </c>
      <c r="P180" s="11"/>
      <c r="Q180" s="11">
        <f t="shared" si="32"/>
        <v>0</v>
      </c>
      <c r="R180" s="11">
        <f t="shared" si="32"/>
        <v>0</v>
      </c>
      <c r="S180" s="11">
        <f t="shared" si="32"/>
        <v>0</v>
      </c>
      <c r="T180" s="11">
        <f t="shared" si="32"/>
        <v>0</v>
      </c>
      <c r="U180" s="11"/>
      <c r="V180" s="16">
        <f t="shared" si="30"/>
        <v>156</v>
      </c>
      <c r="W180" s="16">
        <f t="shared" si="30"/>
        <v>234</v>
      </c>
      <c r="X180" s="16">
        <f t="shared" si="30"/>
        <v>5</v>
      </c>
      <c r="Y180" s="16">
        <f t="shared" si="30"/>
        <v>4</v>
      </c>
      <c r="Z180" s="16">
        <f t="shared" si="31"/>
        <v>399</v>
      </c>
      <c r="AA180" s="32"/>
    </row>
    <row r="181" spans="1:27" ht="10.4" customHeight="1" x14ac:dyDescent="0.25">
      <c r="A181" s="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1"/>
      <c r="W181" s="41"/>
      <c r="X181" s="41"/>
      <c r="Y181" s="41"/>
      <c r="Z181" s="41"/>
    </row>
    <row r="182" spans="1:27" ht="10.4" customHeight="1" x14ac:dyDescent="0.25">
      <c r="A182" s="9" t="s">
        <v>68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9"/>
      <c r="W182" s="39"/>
      <c r="X182" s="39"/>
      <c r="Y182" s="39"/>
      <c r="Z182" s="39"/>
    </row>
    <row r="183" spans="1:27" ht="11.5" customHeight="1" x14ac:dyDescent="0.2">
      <c r="A183" s="8" t="s">
        <v>159</v>
      </c>
      <c r="B183" s="10">
        <f>'[1]Data Cleaning'!B230</f>
        <v>0</v>
      </c>
      <c r="C183" s="10">
        <f>'[1]Data Cleaning'!C230</f>
        <v>0</v>
      </c>
      <c r="D183" s="10">
        <f>'[1]Data Cleaning'!D230</f>
        <v>0</v>
      </c>
      <c r="E183" s="10">
        <f>'[1]Data Cleaning'!E230</f>
        <v>0</v>
      </c>
      <c r="F183" s="10"/>
      <c r="G183" s="10">
        <f>'[1]Data Cleaning'!G230</f>
        <v>3</v>
      </c>
      <c r="H183" s="10">
        <f>'[1]Data Cleaning'!H230</f>
        <v>1</v>
      </c>
      <c r="I183" s="10">
        <f>'[1]Data Cleaning'!I230</f>
        <v>1</v>
      </c>
      <c r="J183" s="10">
        <f>'[1]Data Cleaning'!J230</f>
        <v>2</v>
      </c>
      <c r="K183" s="10"/>
      <c r="L183" s="10">
        <f>'[1]Data Cleaning'!L230</f>
        <v>0</v>
      </c>
      <c r="M183" s="10">
        <f>'[1]Data Cleaning'!M230</f>
        <v>0</v>
      </c>
      <c r="N183" s="10">
        <f>'[1]Data Cleaning'!N230</f>
        <v>0</v>
      </c>
      <c r="O183" s="10">
        <f>'[1]Data Cleaning'!O230</f>
        <v>0</v>
      </c>
      <c r="P183" s="10"/>
      <c r="Q183" s="10">
        <f>'[1]Data Cleaning'!Q230</f>
        <v>0</v>
      </c>
      <c r="R183" s="10">
        <f>'[1]Data Cleaning'!R230</f>
        <v>0</v>
      </c>
      <c r="S183" s="10">
        <f>'[1]Data Cleaning'!S230</f>
        <v>0</v>
      </c>
      <c r="T183" s="10">
        <f>'[1]Data Cleaning'!T230</f>
        <v>0</v>
      </c>
      <c r="U183" s="10"/>
      <c r="V183" s="15">
        <f t="shared" ref="V183:Y191" si="33">B183+G183+L183+Q183</f>
        <v>3</v>
      </c>
      <c r="W183" s="15">
        <f t="shared" si="33"/>
        <v>1</v>
      </c>
      <c r="X183" s="15">
        <f t="shared" si="33"/>
        <v>1</v>
      </c>
      <c r="Y183" s="15">
        <f t="shared" si="33"/>
        <v>2</v>
      </c>
      <c r="Z183" s="15">
        <f t="shared" ref="Z183:Z187" si="34">SUM(B183:T183)</f>
        <v>7</v>
      </c>
    </row>
    <row r="184" spans="1:27" ht="11.5" customHeight="1" x14ac:dyDescent="0.2">
      <c r="A184" s="8" t="s">
        <v>160</v>
      </c>
      <c r="B184" s="10">
        <f>'[1]Data Cleaning'!B226</f>
        <v>0</v>
      </c>
      <c r="C184" s="10">
        <f>'[1]Data Cleaning'!C226</f>
        <v>0</v>
      </c>
      <c r="D184" s="10">
        <f>'[1]Data Cleaning'!D226</f>
        <v>0</v>
      </c>
      <c r="E184" s="10">
        <f>'[1]Data Cleaning'!E226</f>
        <v>0</v>
      </c>
      <c r="F184" s="10"/>
      <c r="G184" s="10">
        <f>'[1]Data Cleaning'!G226</f>
        <v>21</v>
      </c>
      <c r="H184" s="10">
        <f>'[1]Data Cleaning'!H226</f>
        <v>2</v>
      </c>
      <c r="I184" s="10">
        <f>'[1]Data Cleaning'!I226</f>
        <v>17</v>
      </c>
      <c r="J184" s="10">
        <f>'[1]Data Cleaning'!J226</f>
        <v>5</v>
      </c>
      <c r="K184" s="10"/>
      <c r="L184" s="10">
        <f>'[1]Data Cleaning'!L226</f>
        <v>0</v>
      </c>
      <c r="M184" s="10">
        <f>'[1]Data Cleaning'!M226</f>
        <v>0</v>
      </c>
      <c r="N184" s="10">
        <f>'[1]Data Cleaning'!N226</f>
        <v>0</v>
      </c>
      <c r="O184" s="10">
        <f>'[1]Data Cleaning'!O226</f>
        <v>0</v>
      </c>
      <c r="P184" s="10"/>
      <c r="Q184" s="10">
        <f>'[1]Data Cleaning'!Q226</f>
        <v>0</v>
      </c>
      <c r="R184" s="10">
        <f>'[1]Data Cleaning'!R226</f>
        <v>0</v>
      </c>
      <c r="S184" s="10">
        <f>'[1]Data Cleaning'!S226</f>
        <v>0</v>
      </c>
      <c r="T184" s="10">
        <f>'[1]Data Cleaning'!T226</f>
        <v>0</v>
      </c>
      <c r="U184" s="10"/>
      <c r="V184" s="15">
        <f t="shared" si="33"/>
        <v>21</v>
      </c>
      <c r="W184" s="15">
        <f t="shared" si="33"/>
        <v>2</v>
      </c>
      <c r="X184" s="15">
        <f t="shared" si="33"/>
        <v>17</v>
      </c>
      <c r="Y184" s="15">
        <f t="shared" si="33"/>
        <v>5</v>
      </c>
      <c r="Z184" s="15">
        <f t="shared" si="34"/>
        <v>45</v>
      </c>
    </row>
    <row r="185" spans="1:27" ht="11.5" customHeight="1" x14ac:dyDescent="0.2">
      <c r="A185" s="8" t="s">
        <v>161</v>
      </c>
      <c r="B185" s="10">
        <f>'[1]Data Cleaning'!B223</f>
        <v>0</v>
      </c>
      <c r="C185" s="10">
        <f>'[1]Data Cleaning'!C223</f>
        <v>0</v>
      </c>
      <c r="D185" s="10">
        <f>'[1]Data Cleaning'!D223</f>
        <v>0</v>
      </c>
      <c r="E185" s="10">
        <f>'[1]Data Cleaning'!E223</f>
        <v>0</v>
      </c>
      <c r="F185" s="10"/>
      <c r="G185" s="10">
        <f>'[1]Data Cleaning'!G223</f>
        <v>12</v>
      </c>
      <c r="H185" s="10">
        <f>'[1]Data Cleaning'!H223</f>
        <v>4</v>
      </c>
      <c r="I185" s="10">
        <f>'[1]Data Cleaning'!I223</f>
        <v>2</v>
      </c>
      <c r="J185" s="10">
        <f>'[1]Data Cleaning'!J223</f>
        <v>0</v>
      </c>
      <c r="K185" s="10"/>
      <c r="L185" s="10">
        <f>'[1]Data Cleaning'!L223</f>
        <v>0</v>
      </c>
      <c r="M185" s="10">
        <f>'[1]Data Cleaning'!M223</f>
        <v>0</v>
      </c>
      <c r="N185" s="10">
        <f>'[1]Data Cleaning'!N223</f>
        <v>0</v>
      </c>
      <c r="O185" s="10">
        <f>'[1]Data Cleaning'!O223</f>
        <v>0</v>
      </c>
      <c r="P185" s="10"/>
      <c r="Q185" s="10">
        <f>'[1]Data Cleaning'!Q223</f>
        <v>0</v>
      </c>
      <c r="R185" s="10">
        <f>'[1]Data Cleaning'!R223</f>
        <v>0</v>
      </c>
      <c r="S185" s="10">
        <f>'[1]Data Cleaning'!S223</f>
        <v>0</v>
      </c>
      <c r="T185" s="10">
        <f>'[1]Data Cleaning'!T223</f>
        <v>0</v>
      </c>
      <c r="U185" s="10"/>
      <c r="V185" s="15">
        <f t="shared" si="33"/>
        <v>12</v>
      </c>
      <c r="W185" s="15">
        <f t="shared" si="33"/>
        <v>4</v>
      </c>
      <c r="X185" s="15">
        <f t="shared" si="33"/>
        <v>2</v>
      </c>
      <c r="Y185" s="15">
        <f t="shared" si="33"/>
        <v>0</v>
      </c>
      <c r="Z185" s="15">
        <f t="shared" si="34"/>
        <v>18</v>
      </c>
    </row>
    <row r="186" spans="1:27" ht="11.5" customHeight="1" x14ac:dyDescent="0.2">
      <c r="A186" s="8" t="s">
        <v>162</v>
      </c>
      <c r="B186" s="10">
        <f>'[1]Data Cleaning'!B231</f>
        <v>0</v>
      </c>
      <c r="C186" s="10">
        <f>'[1]Data Cleaning'!C231</f>
        <v>0</v>
      </c>
      <c r="D186" s="10">
        <f>'[1]Data Cleaning'!D231</f>
        <v>0</v>
      </c>
      <c r="E186" s="10">
        <f>'[1]Data Cleaning'!E231</f>
        <v>0</v>
      </c>
      <c r="F186" s="10"/>
      <c r="G186" s="10">
        <f>'[1]Data Cleaning'!G231</f>
        <v>9</v>
      </c>
      <c r="H186" s="10">
        <f>'[1]Data Cleaning'!H231</f>
        <v>6</v>
      </c>
      <c r="I186" s="10">
        <f>'[1]Data Cleaning'!I231</f>
        <v>7</v>
      </c>
      <c r="J186" s="10">
        <f>'[1]Data Cleaning'!J231</f>
        <v>2</v>
      </c>
      <c r="K186" s="10"/>
      <c r="L186" s="10">
        <f>'[1]Data Cleaning'!L231</f>
        <v>0</v>
      </c>
      <c r="M186" s="10">
        <f>'[1]Data Cleaning'!M231</f>
        <v>0</v>
      </c>
      <c r="N186" s="10">
        <f>'[1]Data Cleaning'!N231</f>
        <v>0</v>
      </c>
      <c r="O186" s="10">
        <f>'[1]Data Cleaning'!O231</f>
        <v>0</v>
      </c>
      <c r="P186" s="10"/>
      <c r="Q186" s="10">
        <f>'[1]Data Cleaning'!Q231</f>
        <v>0</v>
      </c>
      <c r="R186" s="10">
        <f>'[1]Data Cleaning'!R231</f>
        <v>0</v>
      </c>
      <c r="S186" s="10">
        <f>'[1]Data Cleaning'!S231</f>
        <v>0</v>
      </c>
      <c r="T186" s="10">
        <f>'[1]Data Cleaning'!T231</f>
        <v>0</v>
      </c>
      <c r="U186" s="10"/>
      <c r="V186" s="15">
        <f t="shared" si="33"/>
        <v>9</v>
      </c>
      <c r="W186" s="15">
        <f t="shared" si="33"/>
        <v>6</v>
      </c>
      <c r="X186" s="15">
        <f t="shared" si="33"/>
        <v>7</v>
      </c>
      <c r="Y186" s="15">
        <f t="shared" si="33"/>
        <v>2</v>
      </c>
      <c r="Z186" s="15">
        <f t="shared" si="34"/>
        <v>24</v>
      </c>
    </row>
    <row r="187" spans="1:27" ht="11.5" customHeight="1" x14ac:dyDescent="0.2">
      <c r="A187" s="8" t="s">
        <v>163</v>
      </c>
      <c r="B187" s="10">
        <f>'[1]Data Cleaning'!B229</f>
        <v>0</v>
      </c>
      <c r="C187" s="10">
        <f>'[1]Data Cleaning'!C229</f>
        <v>0</v>
      </c>
      <c r="D187" s="10">
        <f>'[1]Data Cleaning'!D229</f>
        <v>0</v>
      </c>
      <c r="E187" s="10">
        <f>'[1]Data Cleaning'!E229</f>
        <v>0</v>
      </c>
      <c r="F187" s="10"/>
      <c r="G187" s="10">
        <f>'[1]Data Cleaning'!G229</f>
        <v>2</v>
      </c>
      <c r="H187" s="10">
        <f>'[1]Data Cleaning'!H229</f>
        <v>2</v>
      </c>
      <c r="I187" s="10">
        <f>'[1]Data Cleaning'!I229</f>
        <v>0</v>
      </c>
      <c r="J187" s="10">
        <f>'[1]Data Cleaning'!J229</f>
        <v>0</v>
      </c>
      <c r="K187" s="10"/>
      <c r="L187" s="10">
        <f>'[1]Data Cleaning'!L229</f>
        <v>0</v>
      </c>
      <c r="M187" s="10">
        <f>'[1]Data Cleaning'!M229</f>
        <v>0</v>
      </c>
      <c r="N187" s="10">
        <f>'[1]Data Cleaning'!N229</f>
        <v>0</v>
      </c>
      <c r="O187" s="10">
        <f>'[1]Data Cleaning'!O229</f>
        <v>0</v>
      </c>
      <c r="P187" s="10"/>
      <c r="Q187" s="10">
        <f>'[1]Data Cleaning'!Q229</f>
        <v>0</v>
      </c>
      <c r="R187" s="10">
        <f>'[1]Data Cleaning'!R229</f>
        <v>0</v>
      </c>
      <c r="S187" s="10">
        <f>'[1]Data Cleaning'!S229</f>
        <v>0</v>
      </c>
      <c r="T187" s="10">
        <f>'[1]Data Cleaning'!T229</f>
        <v>0</v>
      </c>
      <c r="U187" s="10"/>
      <c r="V187" s="15">
        <f t="shared" si="33"/>
        <v>2</v>
      </c>
      <c r="W187" s="15">
        <f t="shared" si="33"/>
        <v>2</v>
      </c>
      <c r="X187" s="15">
        <f t="shared" si="33"/>
        <v>0</v>
      </c>
      <c r="Y187" s="15">
        <f t="shared" si="33"/>
        <v>0</v>
      </c>
      <c r="Z187" s="15">
        <f t="shared" si="34"/>
        <v>4</v>
      </c>
    </row>
    <row r="188" spans="1:27" ht="11.5" customHeight="1" x14ac:dyDescent="0.2">
      <c r="A188" s="8" t="s">
        <v>164</v>
      </c>
      <c r="B188" s="10">
        <f>'[1]Data Cleaning'!B227+'[1]Data Cleaning'!B228</f>
        <v>0</v>
      </c>
      <c r="C188" s="10">
        <f>'[1]Data Cleaning'!C227+'[1]Data Cleaning'!C228</f>
        <v>0</v>
      </c>
      <c r="D188" s="10">
        <f>'[1]Data Cleaning'!D227+'[1]Data Cleaning'!D228</f>
        <v>0</v>
      </c>
      <c r="E188" s="10">
        <f>'[1]Data Cleaning'!E227+'[1]Data Cleaning'!E228</f>
        <v>0</v>
      </c>
      <c r="F188" s="10"/>
      <c r="G188" s="10">
        <f>'[1]Data Cleaning'!G227+'[1]Data Cleaning'!G228</f>
        <v>6</v>
      </c>
      <c r="H188" s="10">
        <f>'[1]Data Cleaning'!H227+'[1]Data Cleaning'!H228</f>
        <v>4</v>
      </c>
      <c r="I188" s="10">
        <f>'[1]Data Cleaning'!I227+'[1]Data Cleaning'!I228</f>
        <v>9</v>
      </c>
      <c r="J188" s="10">
        <f>'[1]Data Cleaning'!J227+'[1]Data Cleaning'!J228</f>
        <v>2</v>
      </c>
      <c r="K188" s="10"/>
      <c r="L188" s="10">
        <f>'[1]Data Cleaning'!L227+'[1]Data Cleaning'!L228</f>
        <v>0</v>
      </c>
      <c r="M188" s="10">
        <f>'[1]Data Cleaning'!M227+'[1]Data Cleaning'!M228</f>
        <v>0</v>
      </c>
      <c r="N188" s="10">
        <f>'[1]Data Cleaning'!N227+'[1]Data Cleaning'!N228</f>
        <v>0</v>
      </c>
      <c r="O188" s="10">
        <f>'[1]Data Cleaning'!O227+'[1]Data Cleaning'!O228</f>
        <v>0</v>
      </c>
      <c r="P188" s="10"/>
      <c r="Q188" s="10">
        <f>'[1]Data Cleaning'!Q227+'[1]Data Cleaning'!Q228</f>
        <v>0</v>
      </c>
      <c r="R188" s="10">
        <f>'[1]Data Cleaning'!R227+'[1]Data Cleaning'!R228</f>
        <v>0</v>
      </c>
      <c r="S188" s="10">
        <f>'[1]Data Cleaning'!S227+'[1]Data Cleaning'!S228</f>
        <v>0</v>
      </c>
      <c r="T188" s="10">
        <f>'[1]Data Cleaning'!T227+'[1]Data Cleaning'!T228</f>
        <v>0</v>
      </c>
      <c r="U188" s="10"/>
      <c r="V188" s="15">
        <f t="shared" si="33"/>
        <v>6</v>
      </c>
      <c r="W188" s="15">
        <f t="shared" si="33"/>
        <v>4</v>
      </c>
      <c r="X188" s="15">
        <f t="shared" si="33"/>
        <v>9</v>
      </c>
      <c r="Y188" s="15">
        <f t="shared" si="33"/>
        <v>2</v>
      </c>
      <c r="Z188" s="15">
        <f t="shared" ref="Z188:Z190" si="35">SUM(B188:T188)</f>
        <v>21</v>
      </c>
    </row>
    <row r="189" spans="1:27" ht="11.5" customHeight="1" x14ac:dyDescent="0.2">
      <c r="A189" s="8" t="s">
        <v>165</v>
      </c>
      <c r="B189" s="10">
        <f>'[1]Data Cleaning'!B221</f>
        <v>0</v>
      </c>
      <c r="C189" s="10">
        <f>'[1]Data Cleaning'!C221</f>
        <v>0</v>
      </c>
      <c r="D189" s="10">
        <f>'[1]Data Cleaning'!D221</f>
        <v>0</v>
      </c>
      <c r="E189" s="10">
        <f>'[1]Data Cleaning'!E221</f>
        <v>0</v>
      </c>
      <c r="F189" s="10"/>
      <c r="G189" s="10">
        <f>'[1]Data Cleaning'!G221</f>
        <v>3</v>
      </c>
      <c r="H189" s="10">
        <f>'[1]Data Cleaning'!H221</f>
        <v>1</v>
      </c>
      <c r="I189" s="10">
        <f>'[1]Data Cleaning'!I221</f>
        <v>3</v>
      </c>
      <c r="J189" s="10">
        <f>'[1]Data Cleaning'!J221</f>
        <v>1</v>
      </c>
      <c r="K189" s="10"/>
      <c r="L189" s="10">
        <f>'[1]Data Cleaning'!L221</f>
        <v>0</v>
      </c>
      <c r="M189" s="10">
        <f>'[1]Data Cleaning'!M221</f>
        <v>0</v>
      </c>
      <c r="N189" s="10">
        <f>'[1]Data Cleaning'!N221</f>
        <v>0</v>
      </c>
      <c r="O189" s="10">
        <f>'[1]Data Cleaning'!O221</f>
        <v>0</v>
      </c>
      <c r="P189" s="10"/>
      <c r="Q189" s="10">
        <f>'[1]Data Cleaning'!Q221</f>
        <v>0</v>
      </c>
      <c r="R189" s="10">
        <f>'[1]Data Cleaning'!R221</f>
        <v>0</v>
      </c>
      <c r="S189" s="10">
        <f>'[1]Data Cleaning'!S221</f>
        <v>0</v>
      </c>
      <c r="T189" s="10">
        <f>'[1]Data Cleaning'!T221</f>
        <v>0</v>
      </c>
      <c r="U189" s="10"/>
      <c r="V189" s="15">
        <f t="shared" si="33"/>
        <v>3</v>
      </c>
      <c r="W189" s="15">
        <f t="shared" si="33"/>
        <v>1</v>
      </c>
      <c r="X189" s="15">
        <f t="shared" si="33"/>
        <v>3</v>
      </c>
      <c r="Y189" s="15">
        <f t="shared" si="33"/>
        <v>1</v>
      </c>
      <c r="Z189" s="15">
        <f t="shared" si="35"/>
        <v>8</v>
      </c>
    </row>
    <row r="190" spans="1:27" ht="10.4" customHeight="1" x14ac:dyDescent="0.2">
      <c r="A190" s="8" t="s">
        <v>68</v>
      </c>
      <c r="B190" s="10">
        <f>'[1]Data Cleaning'!B222+'[1]Data Cleaning'!B224+'[1]Data Cleaning'!B225</f>
        <v>8</v>
      </c>
      <c r="C190" s="10">
        <f>'[1]Data Cleaning'!C222+'[1]Data Cleaning'!C224+'[1]Data Cleaning'!C225</f>
        <v>1</v>
      </c>
      <c r="D190" s="10">
        <f>'[1]Data Cleaning'!D222+'[1]Data Cleaning'!D224+'[1]Data Cleaning'!D225</f>
        <v>0</v>
      </c>
      <c r="E190" s="10">
        <f>'[1]Data Cleaning'!E222+'[1]Data Cleaning'!E224+'[1]Data Cleaning'!E225</f>
        <v>0</v>
      </c>
      <c r="F190" s="10"/>
      <c r="G190" s="10">
        <f>'[1]Data Cleaning'!G222+'[1]Data Cleaning'!G224+'[1]Data Cleaning'!G225</f>
        <v>0</v>
      </c>
      <c r="H190" s="10">
        <f>'[1]Data Cleaning'!H222+'[1]Data Cleaning'!H224+'[1]Data Cleaning'!H225</f>
        <v>0</v>
      </c>
      <c r="I190" s="10">
        <f>'[1]Data Cleaning'!I222+'[1]Data Cleaning'!I224+'[1]Data Cleaning'!I225</f>
        <v>0</v>
      </c>
      <c r="J190" s="10">
        <f>'[1]Data Cleaning'!J222+'[1]Data Cleaning'!J224+'[1]Data Cleaning'!J225</f>
        <v>0</v>
      </c>
      <c r="K190" s="10"/>
      <c r="L190" s="10">
        <f>'[1]Data Cleaning'!L222+'[1]Data Cleaning'!L224+'[1]Data Cleaning'!L225</f>
        <v>10</v>
      </c>
      <c r="M190" s="10">
        <f>'[1]Data Cleaning'!M222+'[1]Data Cleaning'!M224+'[1]Data Cleaning'!M225</f>
        <v>0</v>
      </c>
      <c r="N190" s="10">
        <f>'[1]Data Cleaning'!N222+'[1]Data Cleaning'!N224+'[1]Data Cleaning'!N225</f>
        <v>6</v>
      </c>
      <c r="O190" s="10">
        <f>'[1]Data Cleaning'!O222+'[1]Data Cleaning'!O224+'[1]Data Cleaning'!O225</f>
        <v>3</v>
      </c>
      <c r="P190" s="10"/>
      <c r="Q190" s="10">
        <f>'[1]Data Cleaning'!Q222+'[1]Data Cleaning'!Q224+'[1]Data Cleaning'!Q225</f>
        <v>0</v>
      </c>
      <c r="R190" s="10">
        <f>'[1]Data Cleaning'!R222+'[1]Data Cleaning'!R224+'[1]Data Cleaning'!R225</f>
        <v>0</v>
      </c>
      <c r="S190" s="10">
        <f>'[1]Data Cleaning'!S222+'[1]Data Cleaning'!S224+'[1]Data Cleaning'!S225</f>
        <v>1</v>
      </c>
      <c r="T190" s="10">
        <f>'[1]Data Cleaning'!T222+'[1]Data Cleaning'!T224+'[1]Data Cleaning'!T225</f>
        <v>0</v>
      </c>
      <c r="U190" s="10"/>
      <c r="V190" s="15">
        <f t="shared" si="33"/>
        <v>18</v>
      </c>
      <c r="W190" s="15">
        <f t="shared" si="33"/>
        <v>1</v>
      </c>
      <c r="X190" s="15">
        <f t="shared" si="33"/>
        <v>7</v>
      </c>
      <c r="Y190" s="15">
        <f t="shared" si="33"/>
        <v>3</v>
      </c>
      <c r="Z190" s="15">
        <f t="shared" si="35"/>
        <v>29</v>
      </c>
    </row>
    <row r="191" spans="1:27" s="42" customFormat="1" ht="10.4" customHeight="1" x14ac:dyDescent="0.25">
      <c r="A191" s="9" t="s">
        <v>75</v>
      </c>
      <c r="B191" s="11">
        <f>SUM(B183:B190)</f>
        <v>8</v>
      </c>
      <c r="C191" s="11">
        <f>SUM(C183:C190)</f>
        <v>1</v>
      </c>
      <c r="D191" s="11">
        <f>SUM(D183:D190)</f>
        <v>0</v>
      </c>
      <c r="E191" s="11">
        <f>SUM(E183:E190)</f>
        <v>0</v>
      </c>
      <c r="F191" s="11"/>
      <c r="G191" s="11">
        <f>SUM(G183:G190)</f>
        <v>56</v>
      </c>
      <c r="H191" s="11">
        <f>SUM(H183:H190)</f>
        <v>20</v>
      </c>
      <c r="I191" s="11">
        <f>SUM(I183:I190)</f>
        <v>39</v>
      </c>
      <c r="J191" s="11">
        <f>SUM(J183:J190)</f>
        <v>12</v>
      </c>
      <c r="K191" s="11"/>
      <c r="L191" s="11">
        <f>SUM(L183:L190)</f>
        <v>10</v>
      </c>
      <c r="M191" s="11">
        <f>SUM(M183:M190)</f>
        <v>0</v>
      </c>
      <c r="N191" s="11">
        <f>SUM(N183:N190)</f>
        <v>6</v>
      </c>
      <c r="O191" s="11">
        <f>SUM(O183:O190)</f>
        <v>3</v>
      </c>
      <c r="P191" s="11"/>
      <c r="Q191" s="11">
        <f>SUM(Q183:Q190)</f>
        <v>0</v>
      </c>
      <c r="R191" s="11">
        <f>SUM(R183:R190)</f>
        <v>0</v>
      </c>
      <c r="S191" s="11">
        <f>SUM(S183:S190)</f>
        <v>1</v>
      </c>
      <c r="T191" s="11">
        <f>SUM(T183:T190)</f>
        <v>0</v>
      </c>
      <c r="U191" s="11"/>
      <c r="V191" s="16">
        <f>B191+G191+L191+Q191</f>
        <v>74</v>
      </c>
      <c r="W191" s="16">
        <f t="shared" si="33"/>
        <v>21</v>
      </c>
      <c r="X191" s="16">
        <f t="shared" si="33"/>
        <v>46</v>
      </c>
      <c r="Y191" s="16">
        <f t="shared" si="33"/>
        <v>15</v>
      </c>
      <c r="Z191" s="16">
        <f>SUM(B191:T191)</f>
        <v>156</v>
      </c>
      <c r="AA191" s="32"/>
    </row>
    <row r="192" spans="1:27" s="42" customFormat="1" ht="10.4" customHeight="1" x14ac:dyDescent="0.25">
      <c r="A192" s="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1"/>
      <c r="W192" s="41"/>
      <c r="X192" s="41"/>
      <c r="Y192" s="41"/>
      <c r="Z192" s="41"/>
      <c r="AA192" s="32"/>
    </row>
    <row r="193" spans="1:26" ht="10.4" customHeight="1" x14ac:dyDescent="0.25">
      <c r="A193" s="9" t="s">
        <v>88</v>
      </c>
      <c r="B193" s="57">
        <f>B19+B31+B27+B52+B59+B116+B81+B87+B96+B106+B157+B161+B148+B131+B136+B140+B180+B191+B168</f>
        <v>491</v>
      </c>
      <c r="C193" s="57">
        <f>C19+C31+C27+C52+C59+C116+C81+C87+C96+C106+C157+C161+C148+C131+C136+C140+C180+C191+C168</f>
        <v>532</v>
      </c>
      <c r="D193" s="57">
        <f>D19+D31+D27+D52+D59+D116+D81+D87+D96+D106+D157+D161+D148+D131+D136+D140+D180+D191+D168</f>
        <v>22</v>
      </c>
      <c r="E193" s="57">
        <f>E19+E31+E27+E52+E59+E116+E81+E87+E96+E106+E157+E161+E148+E131+E136+E140+E180+E191+E168</f>
        <v>18</v>
      </c>
      <c r="F193" s="57"/>
      <c r="G193" s="57">
        <f>G19+G31+G27+G52+G59+G116+G81+G87+G96+G106+G157+G161+G148+G131+G136+G140+G180+G191+G168</f>
        <v>1085</v>
      </c>
      <c r="H193" s="57">
        <f>H19+H31+H27+H52+H59+H116+H81+H87+H96+H106+H157+H161+H148+H131+H136+H140+H180+H191+H168</f>
        <v>886</v>
      </c>
      <c r="I193" s="57">
        <f>I19+I31+I27+I52+I59+I116+I81+I87+I96+I106+I157+I161+I148+I131+I136+I140+I180+I191+I168</f>
        <v>369</v>
      </c>
      <c r="J193" s="57">
        <f>J19+J31+J27+J52+J59+J116+J81+J87+J96+J106+J157+J161+J148+J131+J136+J140+J180+J191+J168</f>
        <v>201</v>
      </c>
      <c r="K193" s="57"/>
      <c r="L193" s="57">
        <f>L19+L31+L27+L52+L59+L116+L81+L87+L96+L106+L157+L161+L148+L131+L136+L140+L180+L191+L168</f>
        <v>22</v>
      </c>
      <c r="M193" s="57">
        <f>M19+M31+M27+M52+M59+M116+M81+M87+M96+M106+M157+M161+M148+M131+M136+M140+M180+M191+M168</f>
        <v>1</v>
      </c>
      <c r="N193" s="57">
        <f>N19+N31+N27+N52+N59+N116+N81+N87+N96+N106+N157+N161+N148+N131+N136+N140+N180+N191+N168</f>
        <v>11</v>
      </c>
      <c r="O193" s="57">
        <f>O19+O31+O27+O52+O59+O116+O81+O87+O96+O106+O157+O161+O148+O131+O136+O140+O180+O191+O168</f>
        <v>8</v>
      </c>
      <c r="P193" s="57"/>
      <c r="Q193" s="57">
        <f>Q19+Q31+Q27+Q52+Q59+Q116+Q81+Q87+Q96+Q106+Q157+Q161+Q148+Q131+Q136+Q140+Q180+Q191+Q168</f>
        <v>7</v>
      </c>
      <c r="R193" s="57">
        <f>R19+R31+R27+R52+R59+R116+R81+R87+R96+R106+R157+R161+R148+R131+R136+R140+R180+R191+R168</f>
        <v>5</v>
      </c>
      <c r="S193" s="57">
        <f>S19+S31+S27+S52+S59+S116+S81+S87+S96+S106+S157+S161+S148+S131+S136+S140+S180+S191+S168</f>
        <v>25</v>
      </c>
      <c r="T193" s="57">
        <f>T19+T31+T27+T52+T59+T116+T81+T87+T96+T106+T157+T161+T148+T131+T136+T140+T180+T191+T168</f>
        <v>17</v>
      </c>
      <c r="U193" s="57"/>
      <c r="V193" s="58">
        <f t="shared" ref="V193:Y193" si="36">B193+G193+L193+Q193</f>
        <v>1605</v>
      </c>
      <c r="W193" s="58">
        <f t="shared" si="36"/>
        <v>1424</v>
      </c>
      <c r="X193" s="58">
        <f t="shared" si="36"/>
        <v>427</v>
      </c>
      <c r="Y193" s="58">
        <f t="shared" si="36"/>
        <v>244</v>
      </c>
      <c r="Z193" s="58">
        <f>SUM(B193:T193)</f>
        <v>3700</v>
      </c>
    </row>
    <row r="194" spans="1:26" ht="10.4" customHeight="1" x14ac:dyDescent="0.3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26" ht="10.4" customHeight="1" x14ac:dyDescent="0.2"/>
  </sheetData>
  <mergeCells count="18">
    <mergeCell ref="A1:Z1"/>
    <mergeCell ref="V5:Y5"/>
    <mergeCell ref="Q5:T5"/>
    <mergeCell ref="L5:O5"/>
    <mergeCell ref="G5:J5"/>
    <mergeCell ref="B5:F5"/>
    <mergeCell ref="A3:Z3"/>
    <mergeCell ref="A2:Z2"/>
    <mergeCell ref="B6:C6"/>
    <mergeCell ref="L6:M6"/>
    <mergeCell ref="I6:J6"/>
    <mergeCell ref="G6:H6"/>
    <mergeCell ref="D6:E6"/>
    <mergeCell ref="X6:Y6"/>
    <mergeCell ref="V6:W6"/>
    <mergeCell ref="S6:T6"/>
    <mergeCell ref="Q6:R6"/>
    <mergeCell ref="N6:O6"/>
  </mergeCells>
  <printOptions horizontalCentered="1"/>
  <pageMargins left="0.94488188976377996" right="0.94488188976377996" top="0.98425196850393704" bottom="0.98425196850393704" header="0" footer="0.31496062992126"/>
  <pageSetup scale="74" fitToHeight="0" orientation="landscape" r:id="rId1"/>
  <headerFooter>
    <oddFooter>&amp;LOIA/EC 2016/11/10&amp;R&amp;P of 5</oddFooter>
  </headerFooter>
  <rowBreaks count="3" manualBreakCount="3">
    <brk id="52" max="25" man="1"/>
    <brk id="96" max="25" man="1"/>
    <brk id="15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34"/>
  <sheetViews>
    <sheetView zoomScale="115" zoomScaleNormal="115" zoomScaleSheetLayoutView="115" workbookViewId="0">
      <selection activeCell="W7" sqref="W7"/>
    </sheetView>
  </sheetViews>
  <sheetFormatPr defaultColWidth="8.81640625" defaultRowHeight="10" x14ac:dyDescent="0.2"/>
  <cols>
    <col min="1" max="1" width="33" style="27" customWidth="1"/>
    <col min="2" max="5" width="5.453125" style="27" customWidth="1"/>
    <col min="6" max="6" width="1.54296875" style="27" customWidth="1"/>
    <col min="7" max="7" width="6.453125" style="27" customWidth="1"/>
    <col min="8" max="10" width="5.453125" style="27" customWidth="1"/>
    <col min="11" max="11" width="1.54296875" style="27" customWidth="1"/>
    <col min="12" max="15" width="5.453125" style="27" customWidth="1"/>
    <col min="16" max="16" width="1.54296875" style="27" customWidth="1"/>
    <col min="17" max="20" width="5.453125" style="27" customWidth="1"/>
    <col min="21" max="21" width="1.54296875" style="27" customWidth="1"/>
    <col min="22" max="23" width="5.453125" style="27" customWidth="1"/>
    <col min="24" max="16384" width="8.81640625" style="27"/>
  </cols>
  <sheetData>
    <row r="1" spans="1:20" ht="10.5" x14ac:dyDescent="0.25">
      <c r="A1" s="7" t="s">
        <v>140</v>
      </c>
    </row>
    <row r="3" spans="1:20" ht="11.15" customHeight="1" x14ac:dyDescent="0.25">
      <c r="A3" s="4" t="s">
        <v>92</v>
      </c>
      <c r="B3" s="28"/>
      <c r="C3" s="28"/>
      <c r="D3" s="28"/>
      <c r="E3" s="28"/>
      <c r="F3" s="28"/>
      <c r="G3" s="28"/>
      <c r="H3" s="1"/>
      <c r="I3" s="1"/>
      <c r="J3" s="1"/>
      <c r="K3" s="1"/>
      <c r="L3" s="1"/>
      <c r="M3" s="28"/>
      <c r="N3" s="28"/>
      <c r="O3" s="28"/>
      <c r="P3" s="28"/>
      <c r="Q3" s="28"/>
      <c r="R3" s="28"/>
      <c r="S3" s="28"/>
      <c r="T3" s="28"/>
    </row>
    <row r="4" spans="1:20" ht="11.15" customHeight="1" x14ac:dyDescent="0.25">
      <c r="A4" s="4" t="s">
        <v>93</v>
      </c>
      <c r="B4" s="28"/>
      <c r="C4" s="28"/>
      <c r="D4" s="28"/>
      <c r="E4" s="28"/>
      <c r="F4" s="28"/>
      <c r="G4" s="28"/>
      <c r="H4" s="1"/>
      <c r="I4" s="1"/>
      <c r="J4" s="1"/>
      <c r="K4" s="1"/>
      <c r="L4" s="1"/>
      <c r="M4" s="28"/>
      <c r="N4" s="28"/>
      <c r="O4" s="28"/>
      <c r="P4" s="28"/>
      <c r="Q4" s="28"/>
      <c r="R4" s="28"/>
      <c r="S4" s="28"/>
      <c r="T4" s="28"/>
    </row>
    <row r="5" spans="1:20" ht="11.15" customHeight="1" x14ac:dyDescent="0.2">
      <c r="A5" s="4" t="s">
        <v>166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1.15" customHeight="1" x14ac:dyDescent="0.2">
      <c r="A6" s="4" t="s">
        <v>167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1.15" customHeight="1" x14ac:dyDescent="0.2">
      <c r="A7" s="4" t="s">
        <v>185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1.15" customHeight="1" x14ac:dyDescent="0.2">
      <c r="A8" s="4" t="s">
        <v>184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1.15" customHeight="1" x14ac:dyDescent="0.2">
      <c r="A9" s="4"/>
      <c r="B9" s="55" t="s">
        <v>146</v>
      </c>
      <c r="C9" s="55"/>
      <c r="D9" s="55"/>
      <c r="E9" s="56" t="s">
        <v>147</v>
      </c>
      <c r="F9" s="56"/>
      <c r="G9" s="5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1.15" customHeight="1" x14ac:dyDescent="0.2">
      <c r="A10" s="2" t="s">
        <v>94</v>
      </c>
      <c r="B10" s="48"/>
      <c r="C10" s="49" t="s">
        <v>95</v>
      </c>
      <c r="D10" s="49" t="s">
        <v>96</v>
      </c>
      <c r="E10" s="49" t="s">
        <v>95</v>
      </c>
      <c r="F10" s="49"/>
      <c r="G10" s="49" t="s">
        <v>96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1.15" customHeight="1" x14ac:dyDescent="0.2">
      <c r="A11" s="3" t="s">
        <v>20</v>
      </c>
      <c r="B11" s="48"/>
      <c r="C11" s="49">
        <v>30</v>
      </c>
      <c r="D11" s="49">
        <v>2</v>
      </c>
      <c r="E11" s="49">
        <v>32</v>
      </c>
      <c r="G11" s="49">
        <v>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1.15" customHeight="1" x14ac:dyDescent="0.2">
      <c r="A12" s="3" t="s">
        <v>76</v>
      </c>
      <c r="B12" s="48"/>
      <c r="C12" s="49">
        <v>10</v>
      </c>
      <c r="D12" s="49">
        <v>5</v>
      </c>
      <c r="E12" s="49">
        <v>18</v>
      </c>
      <c r="G12" s="49">
        <v>13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1.15" customHeight="1" x14ac:dyDescent="0.2">
      <c r="A13" s="3" t="s">
        <v>26</v>
      </c>
      <c r="B13" s="48"/>
      <c r="C13" s="49">
        <v>8</v>
      </c>
      <c r="D13" s="49">
        <v>0</v>
      </c>
      <c r="E13" s="49">
        <v>6</v>
      </c>
      <c r="G13" s="49"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1.15" customHeight="1" x14ac:dyDescent="0.2">
      <c r="A14" s="2" t="s">
        <v>105</v>
      </c>
      <c r="B14" s="48"/>
      <c r="C14" s="46"/>
      <c r="D14" s="46"/>
      <c r="E14" s="46"/>
      <c r="G14" s="4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1.15" customHeight="1" x14ac:dyDescent="0.2">
      <c r="A15" s="3" t="s">
        <v>99</v>
      </c>
      <c r="B15" s="48"/>
      <c r="C15" s="49">
        <v>29</v>
      </c>
      <c r="D15" s="49">
        <v>8</v>
      </c>
      <c r="E15" s="49">
        <v>30</v>
      </c>
      <c r="G15" s="49">
        <v>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1.15" customHeight="1" x14ac:dyDescent="0.2">
      <c r="A16" s="2" t="s">
        <v>88</v>
      </c>
      <c r="B16" s="48"/>
      <c r="C16" s="49">
        <f>SUM(C11:C15)</f>
        <v>77</v>
      </c>
      <c r="D16" s="49">
        <f>SUM(D11:D15)</f>
        <v>15</v>
      </c>
      <c r="E16" s="49">
        <f>SUM(E11:E15)</f>
        <v>86</v>
      </c>
      <c r="F16" s="49"/>
      <c r="G16" s="49">
        <f>SUM(G11:G15)</f>
        <v>19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1.1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1.15" customHeight="1" x14ac:dyDescent="0.2">
      <c r="A18" s="4" t="s">
        <v>122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1.15" customHeight="1" x14ac:dyDescent="0.2">
      <c r="A19" s="4" t="s">
        <v>141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1.15" customHeight="1" x14ac:dyDescent="0.2">
      <c r="A20" s="4" t="s">
        <v>123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1.15" customHeight="1" x14ac:dyDescent="0.2">
      <c r="A21" s="4" t="s">
        <v>124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1.15" customHeight="1" x14ac:dyDescent="0.2">
      <c r="A22" s="4" t="s">
        <v>142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1.15" customHeight="1" x14ac:dyDescent="0.2">
      <c r="A23" s="4" t="s">
        <v>125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1.15" customHeight="1" x14ac:dyDescent="0.2">
      <c r="A24" s="5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1.15" customHeight="1" x14ac:dyDescent="0.2">
      <c r="A25" s="4" t="s">
        <v>139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1"/>
      <c r="N25" s="31"/>
      <c r="O25" s="31"/>
      <c r="P25" s="31"/>
      <c r="Q25" s="31"/>
      <c r="R25" s="31"/>
      <c r="S25" s="31"/>
      <c r="T25" s="31"/>
    </row>
    <row r="26" spans="1:20" ht="11.15" customHeight="1" x14ac:dyDescent="0.2">
      <c r="A26" s="4" t="s">
        <v>115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1"/>
      <c r="N26" s="31"/>
      <c r="O26" s="31"/>
      <c r="P26" s="31"/>
      <c r="Q26" s="31"/>
      <c r="R26" s="31"/>
      <c r="S26" s="31"/>
      <c r="T26" s="31"/>
    </row>
    <row r="27" spans="1:20" ht="11.15" customHeight="1" x14ac:dyDescent="0.2">
      <c r="A27" s="4" t="s">
        <v>148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1"/>
      <c r="N27" s="31"/>
      <c r="O27" s="31"/>
      <c r="P27" s="31"/>
      <c r="Q27" s="31"/>
      <c r="R27" s="31"/>
      <c r="S27" s="31"/>
      <c r="T27" s="31"/>
    </row>
    <row r="28" spans="1:20" ht="11.15" customHeight="1" x14ac:dyDescent="0.2">
      <c r="A28" s="4" t="s">
        <v>149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1"/>
      <c r="N28" s="31"/>
      <c r="O28" s="31"/>
      <c r="P28" s="31"/>
      <c r="Q28" s="31"/>
      <c r="R28" s="31"/>
      <c r="S28" s="31"/>
      <c r="T28" s="31"/>
    </row>
    <row r="29" spans="1:20" ht="11.15" customHeight="1" x14ac:dyDescent="0.2">
      <c r="A29" s="28" t="s">
        <v>150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1"/>
      <c r="N29" s="31"/>
      <c r="O29" s="31"/>
      <c r="P29" s="31"/>
      <c r="Q29" s="31"/>
      <c r="R29" s="31"/>
      <c r="S29" s="31"/>
      <c r="T29" s="31"/>
    </row>
    <row r="30" spans="1:20" ht="11.15" customHeight="1" x14ac:dyDescent="0.2">
      <c r="A30" s="28" t="s">
        <v>169</v>
      </c>
      <c r="B30" s="28"/>
    </row>
    <row r="31" spans="1:20" x14ac:dyDescent="0.2">
      <c r="A31" s="4" t="s">
        <v>168</v>
      </c>
      <c r="B31" s="28"/>
    </row>
    <row r="32" spans="1:20" x14ac:dyDescent="0.2">
      <c r="A32" s="6" t="s">
        <v>181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1"/>
      <c r="N32" s="31"/>
      <c r="O32" s="31"/>
      <c r="P32" s="31"/>
      <c r="Q32" s="31"/>
      <c r="R32" s="31"/>
      <c r="S32" s="31"/>
      <c r="T32" s="31"/>
    </row>
    <row r="33" spans="1:20" x14ac:dyDescent="0.2">
      <c r="A33" s="6" t="s">
        <v>182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1.15" customHeight="1" x14ac:dyDescent="0.2">
      <c r="A34" s="6" t="s">
        <v>170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</sheetData>
  <mergeCells count="2">
    <mergeCell ref="B9:D9"/>
    <mergeCell ref="E9:G9"/>
  </mergeCells>
  <pageMargins left="0.98425196850393704" right="0.98425196850393704" top="0.98425196850393704" bottom="0.98425196850393704" header="0" footer="0.31496062992126"/>
  <pageSetup scale="76" fitToHeight="0" orientation="landscape" r:id="rId1"/>
  <headerFooter>
    <oddFooter>&amp;LOIA/EC 2016/11/10&amp;R5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Footnotes</vt:lpstr>
      <vt:lpstr>Footnotes!Print_Area</vt:lpstr>
      <vt:lpstr>Report!Print_Area</vt:lpstr>
      <vt:lpstr>Report!Print_Titles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Clyde-Parry Yaroszko</dc:creator>
  <cp:lastModifiedBy>Diane Olsen</cp:lastModifiedBy>
  <cp:lastPrinted>2016-11-08T18:09:41Z</cp:lastPrinted>
  <dcterms:created xsi:type="dcterms:W3CDTF">2010-03-04T15:02:48Z</dcterms:created>
  <dcterms:modified xsi:type="dcterms:W3CDTF">2016-11-08T18:27:46Z</dcterms:modified>
</cp:coreProperties>
</file>