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" yWindow="600" windowWidth="18360" windowHeight="10060"/>
  </bookViews>
  <sheets>
    <sheet name="formatted" sheetId="2" r:id="rId1"/>
  </sheets>
  <definedNames>
    <definedName name="_xlnm.Print_Area" localSheetId="0">formatted!$A$1:$I$473</definedName>
    <definedName name="_xlnm.Print_Titles" localSheetId="0">formatted!$4:$6</definedName>
  </definedNames>
  <calcPr calcId="145621"/>
</workbook>
</file>

<file path=xl/calcChain.xml><?xml version="1.0" encoding="utf-8"?>
<calcChain xmlns="http://schemas.openxmlformats.org/spreadsheetml/2006/main">
  <c r="G402" i="2" l="1"/>
  <c r="D402" i="2"/>
  <c r="I15" i="2" l="1"/>
  <c r="D15" i="2" s="1"/>
  <c r="F361" i="2"/>
  <c r="C361" i="2"/>
  <c r="I402" i="2"/>
  <c r="I193" i="2"/>
  <c r="D193" i="2" s="1"/>
  <c r="I195" i="2"/>
  <c r="G195" i="2" s="1"/>
  <c r="I192" i="2"/>
  <c r="G192" i="2" s="1"/>
  <c r="I358" i="2"/>
  <c r="G358" i="2" s="1"/>
  <c r="I444" i="2"/>
  <c r="D444" i="2" s="1"/>
  <c r="G193" i="2" l="1"/>
  <c r="G15" i="2"/>
  <c r="D195" i="2"/>
  <c r="D192" i="2"/>
  <c r="D358" i="2"/>
  <c r="G444" i="2"/>
  <c r="I435" i="2"/>
  <c r="D435" i="2" s="1"/>
  <c r="I433" i="2"/>
  <c r="G433" i="2" s="1"/>
  <c r="I434" i="2"/>
  <c r="D434" i="2" s="1"/>
  <c r="D433" i="2" l="1"/>
  <c r="G435" i="2"/>
  <c r="G434" i="2"/>
  <c r="I431" i="2"/>
  <c r="G431" i="2" s="1"/>
  <c r="I428" i="2"/>
  <c r="G428" i="2" s="1"/>
  <c r="I427" i="2"/>
  <c r="G427" i="2" s="1"/>
  <c r="I426" i="2"/>
  <c r="G426" i="2" s="1"/>
  <c r="I421" i="2"/>
  <c r="D421" i="2" s="1"/>
  <c r="I414" i="2"/>
  <c r="D414" i="2" s="1"/>
  <c r="I411" i="2"/>
  <c r="D411" i="2" s="1"/>
  <c r="I410" i="2"/>
  <c r="G410" i="2" s="1"/>
  <c r="I405" i="2"/>
  <c r="D405" i="2" s="1"/>
  <c r="D431" i="2" l="1"/>
  <c r="D428" i="2"/>
  <c r="D427" i="2"/>
  <c r="D426" i="2"/>
  <c r="G421" i="2"/>
  <c r="G414" i="2"/>
  <c r="G411" i="2"/>
  <c r="D410" i="2"/>
  <c r="G405" i="2"/>
  <c r="F382" i="2"/>
  <c r="C382" i="2"/>
  <c r="I372" i="2"/>
  <c r="D372" i="2" s="1"/>
  <c r="I353" i="2"/>
  <c r="G353" i="2" s="1"/>
  <c r="G372" i="2" l="1"/>
  <c r="D353" i="2"/>
  <c r="I343" i="2"/>
  <c r="D343" i="2" s="1"/>
  <c r="G343" i="2" l="1"/>
  <c r="I331" i="2"/>
  <c r="D331" i="2" s="1"/>
  <c r="G331" i="2" l="1"/>
  <c r="I310" i="2"/>
  <c r="D310" i="2" s="1"/>
  <c r="I292" i="2"/>
  <c r="D292" i="2" s="1"/>
  <c r="I282" i="2"/>
  <c r="D282" i="2" s="1"/>
  <c r="I276" i="2"/>
  <c r="D276" i="2" s="1"/>
  <c r="I266" i="2"/>
  <c r="D266" i="2" s="1"/>
  <c r="I265" i="2"/>
  <c r="G265" i="2" s="1"/>
  <c r="I267" i="2"/>
  <c r="G267" i="2" s="1"/>
  <c r="I263" i="2"/>
  <c r="G263" i="2" s="1"/>
  <c r="I262" i="2"/>
  <c r="D262" i="2" s="1"/>
  <c r="I249" i="2"/>
  <c r="G249" i="2" s="1"/>
  <c r="I241" i="2"/>
  <c r="G241" i="2" s="1"/>
  <c r="I238" i="2"/>
  <c r="G238" i="2" s="1"/>
  <c r="I231" i="2"/>
  <c r="G231" i="2" s="1"/>
  <c r="I225" i="2"/>
  <c r="G225" i="2" s="1"/>
  <c r="I221" i="2"/>
  <c r="G221" i="2" s="1"/>
  <c r="I146" i="2"/>
  <c r="D146" i="2" s="1"/>
  <c r="I150" i="2"/>
  <c r="D150" i="2" s="1"/>
  <c r="I140" i="2"/>
  <c r="G140" i="2" s="1"/>
  <c r="I126" i="2"/>
  <c r="D126" i="2" s="1"/>
  <c r="I124" i="2"/>
  <c r="D124" i="2" s="1"/>
  <c r="G276" i="2" l="1"/>
  <c r="G310" i="2"/>
  <c r="G292" i="2"/>
  <c r="G282" i="2"/>
  <c r="D267" i="2"/>
  <c r="G266" i="2"/>
  <c r="D263" i="2"/>
  <c r="D265" i="2"/>
  <c r="G262" i="2"/>
  <c r="D231" i="2"/>
  <c r="D249" i="2"/>
  <c r="D225" i="2"/>
  <c r="D238" i="2"/>
  <c r="D241" i="2"/>
  <c r="D221" i="2"/>
  <c r="G146" i="2"/>
  <c r="G150" i="2"/>
  <c r="D140" i="2"/>
  <c r="G126" i="2"/>
  <c r="G124" i="2"/>
  <c r="I119" i="2"/>
  <c r="G119" i="2" s="1"/>
  <c r="I114" i="2"/>
  <c r="D114" i="2" s="1"/>
  <c r="I98" i="2"/>
  <c r="D98" i="2" s="1"/>
  <c r="I99" i="2"/>
  <c r="D99" i="2" s="1"/>
  <c r="I95" i="2"/>
  <c r="G95" i="2" s="1"/>
  <c r="I93" i="2"/>
  <c r="D93" i="2" s="1"/>
  <c r="I86" i="2"/>
  <c r="D86" i="2" s="1"/>
  <c r="I87" i="2"/>
  <c r="D87" i="2" s="1"/>
  <c r="I88" i="2"/>
  <c r="D88" i="2" s="1"/>
  <c r="I84" i="2"/>
  <c r="D84" i="2" s="1"/>
  <c r="I74" i="2"/>
  <c r="D74" i="2" s="1"/>
  <c r="I75" i="2"/>
  <c r="D75" i="2" s="1"/>
  <c r="I76" i="2"/>
  <c r="D76" i="2" s="1"/>
  <c r="I77" i="2"/>
  <c r="D77" i="2" s="1"/>
  <c r="I68" i="2"/>
  <c r="D68" i="2" s="1"/>
  <c r="I54" i="2"/>
  <c r="D54" i="2" s="1"/>
  <c r="I46" i="2"/>
  <c r="D46" i="2" s="1"/>
  <c r="D119" i="2" l="1"/>
  <c r="G114" i="2"/>
  <c r="G99" i="2"/>
  <c r="G98" i="2"/>
  <c r="D95" i="2"/>
  <c r="G93" i="2"/>
  <c r="G87" i="2"/>
  <c r="G86" i="2"/>
  <c r="G88" i="2"/>
  <c r="G84" i="2"/>
  <c r="G74" i="2"/>
  <c r="G75" i="2"/>
  <c r="G76" i="2"/>
  <c r="G77" i="2"/>
  <c r="G68" i="2"/>
  <c r="G54" i="2"/>
  <c r="G46" i="2"/>
  <c r="I351" i="2"/>
  <c r="G351" i="2" s="1"/>
  <c r="D351" i="2" l="1"/>
  <c r="I246" i="2"/>
  <c r="D246" i="2" s="1"/>
  <c r="I188" i="2"/>
  <c r="D188" i="2" s="1"/>
  <c r="I189" i="2"/>
  <c r="D189" i="2" s="1"/>
  <c r="G246" i="2" l="1"/>
  <c r="G189" i="2"/>
  <c r="G188" i="2"/>
  <c r="I395" i="2"/>
  <c r="G395" i="2" s="1"/>
  <c r="I147" i="2"/>
  <c r="D147" i="2" s="1"/>
  <c r="I149" i="2"/>
  <c r="D149" i="2" s="1"/>
  <c r="F287" i="2"/>
  <c r="C287" i="2"/>
  <c r="C202" i="2"/>
  <c r="C272" i="2"/>
  <c r="F272" i="2"/>
  <c r="F321" i="2"/>
  <c r="C321" i="2"/>
  <c r="I319" i="2"/>
  <c r="D319" i="2" s="1"/>
  <c r="I312" i="2"/>
  <c r="D312" i="2" s="1"/>
  <c r="F315" i="2"/>
  <c r="C315" i="2"/>
  <c r="I309" i="2"/>
  <c r="G309" i="2" s="1"/>
  <c r="I308" i="2"/>
  <c r="D308" i="2" s="1"/>
  <c r="F215" i="2"/>
  <c r="C215" i="2"/>
  <c r="F208" i="2"/>
  <c r="C208" i="2"/>
  <c r="F202" i="2"/>
  <c r="F156" i="2"/>
  <c r="C156" i="2"/>
  <c r="F367" i="2"/>
  <c r="C367" i="2"/>
  <c r="F347" i="2"/>
  <c r="C347" i="2"/>
  <c r="I152" i="2"/>
  <c r="G152" i="2" s="1"/>
  <c r="F376" i="2"/>
  <c r="C376" i="2"/>
  <c r="F390" i="2"/>
  <c r="C390" i="2"/>
  <c r="F454" i="2"/>
  <c r="C454" i="2"/>
  <c r="F468" i="2"/>
  <c r="C468" i="2"/>
  <c r="I457" i="2"/>
  <c r="G457" i="2" s="1"/>
  <c r="I397" i="2"/>
  <c r="G397" i="2" s="1"/>
  <c r="I449" i="2"/>
  <c r="G449" i="2" s="1"/>
  <c r="I448" i="2"/>
  <c r="G448" i="2" s="1"/>
  <c r="I446" i="2"/>
  <c r="G446" i="2" s="1"/>
  <c r="I440" i="2"/>
  <c r="G440" i="2" s="1"/>
  <c r="I415" i="2"/>
  <c r="D415" i="2" s="1"/>
  <c r="I408" i="2"/>
  <c r="G408" i="2" s="1"/>
  <c r="F385" i="2"/>
  <c r="C385" i="2"/>
  <c r="I170" i="2"/>
  <c r="D170" i="2" s="1"/>
  <c r="I199" i="2"/>
  <c r="I178" i="2"/>
  <c r="D178" i="2" s="1"/>
  <c r="I173" i="2"/>
  <c r="D173" i="2" s="1"/>
  <c r="F355" i="2"/>
  <c r="C355" i="2"/>
  <c r="F338" i="2"/>
  <c r="C338" i="2"/>
  <c r="I294" i="2"/>
  <c r="D294" i="2" s="1"/>
  <c r="I89" i="2"/>
  <c r="I97" i="2"/>
  <c r="D97" i="2" s="1"/>
  <c r="I83" i="2"/>
  <c r="G83" i="2" s="1"/>
  <c r="I121" i="2"/>
  <c r="D121" i="2" s="1"/>
  <c r="I120" i="2"/>
  <c r="G120" i="2" s="1"/>
  <c r="I129" i="2"/>
  <c r="D129" i="2" s="1"/>
  <c r="I130" i="2"/>
  <c r="G130" i="2" s="1"/>
  <c r="I123" i="2"/>
  <c r="I113" i="2"/>
  <c r="D113" i="2" s="1"/>
  <c r="I112" i="2"/>
  <c r="G112" i="2" s="1"/>
  <c r="F31" i="2"/>
  <c r="C31" i="2"/>
  <c r="F39" i="2"/>
  <c r="C39" i="2"/>
  <c r="F26" i="2"/>
  <c r="C26" i="2"/>
  <c r="F17" i="2"/>
  <c r="C17" i="2"/>
  <c r="I8" i="2"/>
  <c r="G8" i="2" s="1"/>
  <c r="I10" i="2"/>
  <c r="D10" i="2" s="1"/>
  <c r="I398" i="2"/>
  <c r="G398" i="2" s="1"/>
  <c r="I424" i="2"/>
  <c r="D424" i="2" s="1"/>
  <c r="I420" i="2"/>
  <c r="D420" i="2" s="1"/>
  <c r="I419" i="2"/>
  <c r="D419" i="2" s="1"/>
  <c r="I370" i="2"/>
  <c r="G370" i="2" s="1"/>
  <c r="I175" i="2"/>
  <c r="D175" i="2" s="1"/>
  <c r="I167" i="2"/>
  <c r="D167" i="2" s="1"/>
  <c r="I352" i="2"/>
  <c r="G352" i="2" s="1"/>
  <c r="I350" i="2"/>
  <c r="G350" i="2" s="1"/>
  <c r="I345" i="2"/>
  <c r="D345" i="2" s="1"/>
  <c r="I311" i="2"/>
  <c r="G311" i="2" s="1"/>
  <c r="I243" i="2"/>
  <c r="D243" i="2" s="1"/>
  <c r="I242" i="2"/>
  <c r="G242" i="2" s="1"/>
  <c r="I240" i="2"/>
  <c r="D240" i="2" s="1"/>
  <c r="I228" i="2"/>
  <c r="D228" i="2" s="1"/>
  <c r="I128" i="2"/>
  <c r="D128" i="2" s="1"/>
  <c r="I72" i="2"/>
  <c r="D72" i="2" s="1"/>
  <c r="I132" i="2"/>
  <c r="G132" i="2" s="1"/>
  <c r="I139" i="2"/>
  <c r="G139" i="2" s="1"/>
  <c r="I70" i="2"/>
  <c r="D70" i="2" s="1"/>
  <c r="I69" i="2"/>
  <c r="D69" i="2" s="1"/>
  <c r="I64" i="2"/>
  <c r="G64" i="2" s="1"/>
  <c r="I48" i="2"/>
  <c r="D48" i="2" s="1"/>
  <c r="I45" i="2"/>
  <c r="G45" i="2" s="1"/>
  <c r="I44" i="2"/>
  <c r="G44" i="2" s="1"/>
  <c r="I55" i="2"/>
  <c r="I53" i="2"/>
  <c r="G53" i="2" s="1"/>
  <c r="I71" i="2"/>
  <c r="G71" i="2" s="1"/>
  <c r="I450" i="2"/>
  <c r="D450" i="2" s="1"/>
  <c r="I437" i="2"/>
  <c r="D437" i="2" s="1"/>
  <c r="I407" i="2"/>
  <c r="G407" i="2" s="1"/>
  <c r="I255" i="2"/>
  <c r="G255" i="2" s="1"/>
  <c r="I205" i="2"/>
  <c r="G205" i="2" s="1"/>
  <c r="I197" i="2"/>
  <c r="G197" i="2" s="1"/>
  <c r="I160" i="2"/>
  <c r="D160" i="2" s="1"/>
  <c r="I91" i="2"/>
  <c r="D91" i="2" s="1"/>
  <c r="I79" i="2"/>
  <c r="I144" i="2"/>
  <c r="D144" i="2" s="1"/>
  <c r="I142" i="2"/>
  <c r="D142" i="2" s="1"/>
  <c r="I35" i="2"/>
  <c r="G35" i="2" s="1"/>
  <c r="I443" i="2"/>
  <c r="D443" i="2" s="1"/>
  <c r="I409" i="2"/>
  <c r="G409" i="2" s="1"/>
  <c r="I383" i="2"/>
  <c r="D383" i="2" s="1"/>
  <c r="I342" i="2"/>
  <c r="D342" i="2" s="1"/>
  <c r="I324" i="2"/>
  <c r="G324" i="2" s="1"/>
  <c r="I334" i="2"/>
  <c r="D334" i="2" s="1"/>
  <c r="I313" i="2"/>
  <c r="D313" i="2" s="1"/>
  <c r="I299" i="2"/>
  <c r="G299" i="2" s="1"/>
  <c r="I285" i="2"/>
  <c r="D285" i="2" s="1"/>
  <c r="I258" i="2"/>
  <c r="G258" i="2" s="1"/>
  <c r="I235" i="2"/>
  <c r="G235" i="2" s="1"/>
  <c r="I200" i="2"/>
  <c r="G200" i="2" s="1"/>
  <c r="I198" i="2"/>
  <c r="D198" i="2" s="1"/>
  <c r="I196" i="2"/>
  <c r="G196" i="2" s="1"/>
  <c r="I194" i="2"/>
  <c r="D194" i="2" s="1"/>
  <c r="I191" i="2"/>
  <c r="D191" i="2" s="1"/>
  <c r="I106" i="2"/>
  <c r="G106" i="2" s="1"/>
  <c r="I96" i="2"/>
  <c r="I94" i="2"/>
  <c r="D94" i="2" s="1"/>
  <c r="I92" i="2"/>
  <c r="G92" i="2" s="1"/>
  <c r="I90" i="2"/>
  <c r="D90" i="2" s="1"/>
  <c r="I85" i="2"/>
  <c r="I82" i="2"/>
  <c r="G82" i="2" s="1"/>
  <c r="I81" i="2"/>
  <c r="G81" i="2" s="1"/>
  <c r="I80" i="2"/>
  <c r="G80" i="2" s="1"/>
  <c r="I78" i="2"/>
  <c r="D78" i="2" s="1"/>
  <c r="I359" i="2"/>
  <c r="G359" i="2" s="1"/>
  <c r="I206" i="2"/>
  <c r="D206" i="2" s="1"/>
  <c r="I37" i="2"/>
  <c r="D37" i="2" s="1"/>
  <c r="I36" i="2"/>
  <c r="G36" i="2" s="1"/>
  <c r="I34" i="2"/>
  <c r="I24" i="2"/>
  <c r="G24" i="2" s="1"/>
  <c r="I23" i="2"/>
  <c r="G23" i="2" s="1"/>
  <c r="I22" i="2"/>
  <c r="G22" i="2" s="1"/>
  <c r="I21" i="2"/>
  <c r="G21" i="2" s="1"/>
  <c r="I466" i="2"/>
  <c r="D466" i="2" s="1"/>
  <c r="I465" i="2"/>
  <c r="G465" i="2" s="1"/>
  <c r="I464" i="2"/>
  <c r="G464" i="2" s="1"/>
  <c r="I463" i="2"/>
  <c r="G463" i="2" s="1"/>
  <c r="I462" i="2"/>
  <c r="G462" i="2" s="1"/>
  <c r="I459" i="2"/>
  <c r="G459" i="2" s="1"/>
  <c r="I452" i="2"/>
  <c r="D452" i="2" s="1"/>
  <c r="I451" i="2"/>
  <c r="G451" i="2" s="1"/>
  <c r="I445" i="2"/>
  <c r="D445" i="2" s="1"/>
  <c r="I442" i="2"/>
  <c r="D442" i="2" s="1"/>
  <c r="I441" i="2"/>
  <c r="G441" i="2" s="1"/>
  <c r="I439" i="2"/>
  <c r="G439" i="2" s="1"/>
  <c r="I438" i="2"/>
  <c r="G438" i="2" s="1"/>
  <c r="I436" i="2"/>
  <c r="G436" i="2" s="1"/>
  <c r="I429" i="2"/>
  <c r="D429" i="2" s="1"/>
  <c r="I425" i="2"/>
  <c r="G425" i="2" s="1"/>
  <c r="I423" i="2"/>
  <c r="G423" i="2" s="1"/>
  <c r="I418" i="2"/>
  <c r="G418" i="2" s="1"/>
  <c r="I417" i="2"/>
  <c r="D417" i="2" s="1"/>
  <c r="I416" i="2"/>
  <c r="G416" i="2" s="1"/>
  <c r="I413" i="2"/>
  <c r="G413" i="2" s="1"/>
  <c r="I412" i="2"/>
  <c r="G412" i="2" s="1"/>
  <c r="I406" i="2"/>
  <c r="G406" i="2" s="1"/>
  <c r="I404" i="2"/>
  <c r="G404" i="2" s="1"/>
  <c r="I394" i="2"/>
  <c r="D394" i="2" s="1"/>
  <c r="I393" i="2"/>
  <c r="G393" i="2" s="1"/>
  <c r="I388" i="2"/>
  <c r="G388" i="2" s="1"/>
  <c r="I382" i="2"/>
  <c r="D382" i="2" s="1"/>
  <c r="I381" i="2"/>
  <c r="D381" i="2" s="1"/>
  <c r="I380" i="2"/>
  <c r="G380" i="2" s="1"/>
  <c r="I374" i="2"/>
  <c r="G374" i="2" s="1"/>
  <c r="I373" i="2"/>
  <c r="D373" i="2" s="1"/>
  <c r="I371" i="2"/>
  <c r="D371" i="2" s="1"/>
  <c r="I365" i="2"/>
  <c r="G365" i="2" s="1"/>
  <c r="I364" i="2"/>
  <c r="D364" i="2" s="1"/>
  <c r="I187" i="2"/>
  <c r="G187" i="2" s="1"/>
  <c r="I186" i="2"/>
  <c r="D186" i="2" s="1"/>
  <c r="I185" i="2"/>
  <c r="I184" i="2"/>
  <c r="G184" i="2" s="1"/>
  <c r="I183" i="2"/>
  <c r="G183" i="2" s="1"/>
  <c r="I182" i="2"/>
  <c r="D182" i="2" s="1"/>
  <c r="I181" i="2"/>
  <c r="G181" i="2" s="1"/>
  <c r="I180" i="2"/>
  <c r="G180" i="2" s="1"/>
  <c r="I179" i="2"/>
  <c r="G179" i="2" s="1"/>
  <c r="I176" i="2"/>
  <c r="G176" i="2" s="1"/>
  <c r="I174" i="2"/>
  <c r="G174" i="2" s="1"/>
  <c r="I172" i="2"/>
  <c r="D172" i="2" s="1"/>
  <c r="I164" i="2"/>
  <c r="D164" i="2" s="1"/>
  <c r="I163" i="2"/>
  <c r="I162" i="2"/>
  <c r="D162" i="2" s="1"/>
  <c r="I161" i="2"/>
  <c r="D161" i="2" s="1"/>
  <c r="I344" i="2"/>
  <c r="D344" i="2" s="1"/>
  <c r="I341" i="2"/>
  <c r="G341" i="2" s="1"/>
  <c r="I336" i="2"/>
  <c r="G336" i="2" s="1"/>
  <c r="I335" i="2"/>
  <c r="G335" i="2" s="1"/>
  <c r="I332" i="2"/>
  <c r="D332" i="2" s="1"/>
  <c r="I330" i="2"/>
  <c r="D330" i="2" s="1"/>
  <c r="I328" i="2"/>
  <c r="I327" i="2"/>
  <c r="D327" i="2" s="1"/>
  <c r="I326" i="2"/>
  <c r="G326" i="2" s="1"/>
  <c r="I306" i="2"/>
  <c r="G306" i="2" s="1"/>
  <c r="I305" i="2"/>
  <c r="G305" i="2" s="1"/>
  <c r="I303" i="2"/>
  <c r="G303" i="2" s="1"/>
  <c r="I301" i="2"/>
  <c r="D301" i="2" s="1"/>
  <c r="I302" i="2"/>
  <c r="D302" i="2" s="1"/>
  <c r="I300" i="2"/>
  <c r="D300" i="2" s="1"/>
  <c r="I298" i="2"/>
  <c r="D298" i="2" s="1"/>
  <c r="I296" i="2"/>
  <c r="G296" i="2" s="1"/>
  <c r="I297" i="2"/>
  <c r="G297" i="2" s="1"/>
  <c r="I295" i="2"/>
  <c r="D295" i="2" s="1"/>
  <c r="I293" i="2"/>
  <c r="D293" i="2" s="1"/>
  <c r="I291" i="2"/>
  <c r="D291" i="2" s="1"/>
  <c r="I290" i="2"/>
  <c r="G290" i="2" s="1"/>
  <c r="I284" i="2"/>
  <c r="D284" i="2" s="1"/>
  <c r="I283" i="2"/>
  <c r="D283" i="2" s="1"/>
  <c r="I281" i="2"/>
  <c r="D281" i="2" s="1"/>
  <c r="I280" i="2"/>
  <c r="G280" i="2" s="1"/>
  <c r="I279" i="2"/>
  <c r="D279" i="2" s="1"/>
  <c r="I278" i="2"/>
  <c r="D278" i="2" s="1"/>
  <c r="I275" i="2"/>
  <c r="G275" i="2" s="1"/>
  <c r="I270" i="2"/>
  <c r="D270" i="2" s="1"/>
  <c r="I269" i="2"/>
  <c r="D269" i="2" s="1"/>
  <c r="I268" i="2"/>
  <c r="D268" i="2" s="1"/>
  <c r="I259" i="2"/>
  <c r="G259" i="2" s="1"/>
  <c r="I257" i="2"/>
  <c r="D257" i="2" s="1"/>
  <c r="I256" i="2"/>
  <c r="G256" i="2" s="1"/>
  <c r="I254" i="2"/>
  <c r="G254" i="2" s="1"/>
  <c r="I253" i="2"/>
  <c r="D253" i="2" s="1"/>
  <c r="I252" i="2"/>
  <c r="G252" i="2" s="1"/>
  <c r="I251" i="2"/>
  <c r="D251" i="2" s="1"/>
  <c r="I250" i="2"/>
  <c r="G250" i="2" s="1"/>
  <c r="I248" i="2"/>
  <c r="D248" i="2" s="1"/>
  <c r="I247" i="2"/>
  <c r="D247" i="2" s="1"/>
  <c r="I244" i="2"/>
  <c r="D244" i="2" s="1"/>
  <c r="I234" i="2"/>
  <c r="G234" i="2" s="1"/>
  <c r="I230" i="2"/>
  <c r="G230" i="2" s="1"/>
  <c r="I229" i="2"/>
  <c r="D229" i="2" s="1"/>
  <c r="I227" i="2"/>
  <c r="G227" i="2" s="1"/>
  <c r="I226" i="2"/>
  <c r="G226" i="2" s="1"/>
  <c r="I224" i="2"/>
  <c r="G224" i="2" s="1"/>
  <c r="I223" i="2"/>
  <c r="D223" i="2" s="1"/>
  <c r="I222" i="2"/>
  <c r="D222" i="2" s="1"/>
  <c r="I220" i="2"/>
  <c r="D220" i="2" s="1"/>
  <c r="I213" i="2"/>
  <c r="D213" i="2" s="1"/>
  <c r="I212" i="2"/>
  <c r="G212" i="2" s="1"/>
  <c r="I211" i="2"/>
  <c r="G211" i="2" s="1"/>
  <c r="I154" i="2"/>
  <c r="G154" i="2" s="1"/>
  <c r="I153" i="2"/>
  <c r="D153" i="2" s="1"/>
  <c r="I151" i="2"/>
  <c r="G151" i="2" s="1"/>
  <c r="I148" i="2"/>
  <c r="G148" i="2" s="1"/>
  <c r="I145" i="2"/>
  <c r="D145" i="2" s="1"/>
  <c r="I141" i="2"/>
  <c r="G141" i="2" s="1"/>
  <c r="I138" i="2"/>
  <c r="D138" i="2" s="1"/>
  <c r="I137" i="2"/>
  <c r="G137" i="2" s="1"/>
  <c r="I136" i="2"/>
  <c r="D136" i="2" s="1"/>
  <c r="I135" i="2"/>
  <c r="G135" i="2" s="1"/>
  <c r="I134" i="2"/>
  <c r="G134" i="2" s="1"/>
  <c r="I133" i="2"/>
  <c r="G133" i="2" s="1"/>
  <c r="I127" i="2"/>
  <c r="G127" i="2" s="1"/>
  <c r="I125" i="2"/>
  <c r="D125" i="2" s="1"/>
  <c r="I117" i="2"/>
  <c r="G117" i="2" s="1"/>
  <c r="I116" i="2"/>
  <c r="G116" i="2" s="1"/>
  <c r="I115" i="2"/>
  <c r="D115" i="2" s="1"/>
  <c r="I111" i="2"/>
  <c r="G111" i="2" s="1"/>
  <c r="I108" i="2"/>
  <c r="G108" i="2" s="1"/>
  <c r="I107" i="2"/>
  <c r="G107" i="2" s="1"/>
  <c r="I105" i="2"/>
  <c r="G105" i="2" s="1"/>
  <c r="I104" i="2"/>
  <c r="G104" i="2" s="1"/>
  <c r="I103" i="2"/>
  <c r="G103" i="2" s="1"/>
  <c r="I102" i="2"/>
  <c r="D102" i="2" s="1"/>
  <c r="I101" i="2"/>
  <c r="G101" i="2" s="1"/>
  <c r="I67" i="2"/>
  <c r="G67" i="2" s="1"/>
  <c r="I66" i="2"/>
  <c r="D66" i="2" s="1"/>
  <c r="I65" i="2"/>
  <c r="D65" i="2" s="1"/>
  <c r="I61" i="2"/>
  <c r="G61" i="2" s="1"/>
  <c r="I60" i="2"/>
  <c r="D60" i="2" s="1"/>
  <c r="I59" i="2"/>
  <c r="G59" i="2" s="1"/>
  <c r="I58" i="2"/>
  <c r="G58" i="2" s="1"/>
  <c r="I57" i="2"/>
  <c r="G57" i="2" s="1"/>
  <c r="I56" i="2"/>
  <c r="D56" i="2" s="1"/>
  <c r="I52" i="2"/>
  <c r="D52" i="2" s="1"/>
  <c r="I51" i="2"/>
  <c r="D51" i="2" s="1"/>
  <c r="I50" i="2"/>
  <c r="D50" i="2" s="1"/>
  <c r="I49" i="2"/>
  <c r="D49" i="2" s="1"/>
  <c r="I47" i="2"/>
  <c r="G47" i="2" s="1"/>
  <c r="I43" i="2"/>
  <c r="G43" i="2" s="1"/>
  <c r="I29" i="2"/>
  <c r="G29" i="2" s="1"/>
  <c r="I14" i="2"/>
  <c r="G14" i="2" s="1"/>
  <c r="I12" i="2"/>
  <c r="G12" i="2" s="1"/>
  <c r="I11" i="2"/>
  <c r="D11" i="2" s="1"/>
  <c r="I13" i="2"/>
  <c r="G13" i="2" s="1"/>
  <c r="I318" i="2"/>
  <c r="D318" i="2" s="1"/>
  <c r="I237" i="2"/>
  <c r="G237" i="2" s="1"/>
  <c r="I236" i="2"/>
  <c r="G236" i="2" s="1"/>
  <c r="I239" i="2"/>
  <c r="G239" i="2" s="1"/>
  <c r="I233" i="2"/>
  <c r="D233" i="2" s="1"/>
  <c r="F470" i="2" l="1"/>
  <c r="C470" i="2"/>
  <c r="I287" i="2"/>
  <c r="G287" i="2" s="1"/>
  <c r="D309" i="2"/>
  <c r="I385" i="2"/>
  <c r="G385" i="2" s="1"/>
  <c r="I367" i="2"/>
  <c r="G367" i="2" s="1"/>
  <c r="G450" i="2"/>
  <c r="G145" i="2"/>
  <c r="G167" i="2"/>
  <c r="I26" i="2"/>
  <c r="D26" i="2" s="1"/>
  <c r="G281" i="2"/>
  <c r="I376" i="2"/>
  <c r="G376" i="2" s="1"/>
  <c r="G69" i="2"/>
  <c r="D352" i="2"/>
  <c r="G142" i="2"/>
  <c r="G222" i="2"/>
  <c r="G279" i="2"/>
  <c r="G302" i="2"/>
  <c r="G257" i="2"/>
  <c r="D408" i="2"/>
  <c r="D200" i="2"/>
  <c r="D412" i="2"/>
  <c r="G466" i="2"/>
  <c r="G194" i="2"/>
  <c r="D299" i="2"/>
  <c r="G96" i="2"/>
  <c r="D96" i="2"/>
  <c r="D359" i="2"/>
  <c r="D409" i="2"/>
  <c r="G182" i="2"/>
  <c r="D451" i="2"/>
  <c r="D35" i="2"/>
  <c r="D176" i="2"/>
  <c r="D151" i="2"/>
  <c r="G268" i="2"/>
  <c r="D423" i="2"/>
  <c r="G445" i="2"/>
  <c r="G437" i="2"/>
  <c r="I454" i="2"/>
  <c r="D454" i="2" s="1"/>
  <c r="D92" i="2"/>
  <c r="D174" i="2"/>
  <c r="G113" i="2"/>
  <c r="D23" i="2"/>
  <c r="D407" i="2"/>
  <c r="G424" i="2"/>
  <c r="G186" i="2"/>
  <c r="G371" i="2"/>
  <c r="G417" i="2"/>
  <c r="G72" i="2"/>
  <c r="I17" i="2"/>
  <c r="G17" i="2" s="1"/>
  <c r="D463" i="2"/>
  <c r="D196" i="2"/>
  <c r="D104" i="2"/>
  <c r="G381" i="2"/>
  <c r="G373" i="2"/>
  <c r="D393" i="2"/>
  <c r="D184" i="2"/>
  <c r="D13" i="2"/>
  <c r="G60" i="2"/>
  <c r="D36" i="2"/>
  <c r="G420" i="2"/>
  <c r="I338" i="2"/>
  <c r="G338" i="2" s="1"/>
  <c r="G308" i="2"/>
  <c r="D258" i="2"/>
  <c r="G285" i="2"/>
  <c r="D24" i="2"/>
  <c r="G382" i="2"/>
  <c r="D457" i="2"/>
  <c r="D101" i="2"/>
  <c r="D105" i="2"/>
  <c r="D235" i="2"/>
  <c r="D311" i="2"/>
  <c r="D59" i="2"/>
  <c r="D306" i="2"/>
  <c r="G298" i="2"/>
  <c r="D440" i="2"/>
  <c r="G65" i="2"/>
  <c r="D252" i="2"/>
  <c r="D296" i="2"/>
  <c r="D459" i="2"/>
  <c r="I39" i="2"/>
  <c r="G39" i="2" s="1"/>
  <c r="D112" i="2"/>
  <c r="I390" i="2"/>
  <c r="D390" i="2" s="1"/>
  <c r="G345" i="2"/>
  <c r="G294" i="2"/>
  <c r="I315" i="2"/>
  <c r="D315" i="2" s="1"/>
  <c r="G78" i="2"/>
  <c r="D152" i="2"/>
  <c r="G295" i="2"/>
  <c r="G342" i="2"/>
  <c r="G300" i="2"/>
  <c r="D305" i="2"/>
  <c r="D239" i="2"/>
  <c r="G97" i="2"/>
  <c r="G318" i="2"/>
  <c r="D58" i="2"/>
  <c r="D127" i="2"/>
  <c r="D234" i="2"/>
  <c r="D256" i="2"/>
  <c r="D341" i="2"/>
  <c r="G37" i="2"/>
  <c r="G144" i="2"/>
  <c r="I31" i="2"/>
  <c r="D31" i="2" s="1"/>
  <c r="I156" i="2"/>
  <c r="D156" i="2" s="1"/>
  <c r="G319" i="2"/>
  <c r="G52" i="2"/>
  <c r="D64" i="2"/>
  <c r="G198" i="2"/>
  <c r="D297" i="2"/>
  <c r="I347" i="2"/>
  <c r="G347" i="2" s="1"/>
  <c r="G56" i="2"/>
  <c r="D236" i="2"/>
  <c r="D83" i="2"/>
  <c r="D418" i="2"/>
  <c r="G452" i="2"/>
  <c r="G161" i="2"/>
  <c r="D67" i="2"/>
  <c r="D44" i="2"/>
  <c r="D135" i="2"/>
  <c r="D227" i="2"/>
  <c r="G90" i="2"/>
  <c r="D242" i="2"/>
  <c r="D224" i="2"/>
  <c r="D29" i="2"/>
  <c r="G330" i="2"/>
  <c r="G442" i="2"/>
  <c r="G49" i="2"/>
  <c r="G66" i="2"/>
  <c r="D107" i="2"/>
  <c r="G293" i="2"/>
  <c r="D425" i="2"/>
  <c r="D441" i="2"/>
  <c r="D464" i="2"/>
  <c r="G206" i="2"/>
  <c r="D324" i="2"/>
  <c r="G128" i="2"/>
  <c r="I468" i="2"/>
  <c r="G468" i="2" s="1"/>
  <c r="I215" i="2"/>
  <c r="G215" i="2" s="1"/>
  <c r="D181" i="2"/>
  <c r="G138" i="2"/>
  <c r="D398" i="2"/>
  <c r="G344" i="2"/>
  <c r="D446" i="2"/>
  <c r="G178" i="2"/>
  <c r="G172" i="2"/>
  <c r="G136" i="2"/>
  <c r="D148" i="2"/>
  <c r="G223" i="2"/>
  <c r="D336" i="2"/>
  <c r="D183" i="2"/>
  <c r="D139" i="2"/>
  <c r="D130" i="2"/>
  <c r="G170" i="2"/>
  <c r="I321" i="2"/>
  <c r="D303" i="2"/>
  <c r="D436" i="2"/>
  <c r="D465" i="2"/>
  <c r="D180" i="2"/>
  <c r="D237" i="2"/>
  <c r="D14" i="2"/>
  <c r="D212" i="2"/>
  <c r="D179" i="2"/>
  <c r="D374" i="2"/>
  <c r="G394" i="2"/>
  <c r="G160" i="2"/>
  <c r="G173" i="2"/>
  <c r="I202" i="2"/>
  <c r="D202" i="2" s="1"/>
  <c r="G147" i="2"/>
  <c r="G429" i="2"/>
  <c r="D397" i="2"/>
  <c r="D226" i="2"/>
  <c r="D290" i="2"/>
  <c r="I361" i="2"/>
  <c r="G361" i="2" s="1"/>
  <c r="D134" i="2"/>
  <c r="D448" i="2"/>
  <c r="G162" i="2"/>
  <c r="G220" i="2"/>
  <c r="G332" i="2"/>
  <c r="D43" i="2"/>
  <c r="D116" i="2"/>
  <c r="G244" i="2"/>
  <c r="G301" i="2"/>
  <c r="D406" i="2"/>
  <c r="D438" i="2"/>
  <c r="D462" i="2"/>
  <c r="D197" i="2"/>
  <c r="D350" i="2"/>
  <c r="D8" i="2"/>
  <c r="I208" i="2"/>
  <c r="D208" i="2" s="1"/>
  <c r="G10" i="2"/>
  <c r="G94" i="2"/>
  <c r="D108" i="2"/>
  <c r="G419" i="2"/>
  <c r="G70" i="2"/>
  <c r="G313" i="2"/>
  <c r="D53" i="2"/>
  <c r="G11" i="2"/>
  <c r="D47" i="2"/>
  <c r="D117" i="2"/>
  <c r="G213" i="2"/>
  <c r="D250" i="2"/>
  <c r="G364" i="2"/>
  <c r="D413" i="2"/>
  <c r="D439" i="2"/>
  <c r="G383" i="2"/>
  <c r="D45" i="2"/>
  <c r="G228" i="2"/>
  <c r="G129" i="2"/>
  <c r="D449" i="2"/>
  <c r="G248" i="2"/>
  <c r="G269" i="2"/>
  <c r="D275" i="2"/>
  <c r="D132" i="2"/>
  <c r="D416" i="2"/>
  <c r="D71" i="2"/>
  <c r="G233" i="2"/>
  <c r="D120" i="2"/>
  <c r="D280" i="2"/>
  <c r="G415" i="2"/>
  <c r="D404" i="2"/>
  <c r="D81" i="2"/>
  <c r="G327" i="2"/>
  <c r="G51" i="2"/>
  <c r="D133" i="2"/>
  <c r="D259" i="2"/>
  <c r="D388" i="2"/>
  <c r="D82" i="2"/>
  <c r="D106" i="2"/>
  <c r="D255" i="2"/>
  <c r="D80" i="2"/>
  <c r="G48" i="2"/>
  <c r="D187" i="2"/>
  <c r="I272" i="2"/>
  <c r="G272" i="2" s="1"/>
  <c r="G334" i="2"/>
  <c r="D365" i="2"/>
  <c r="D154" i="2"/>
  <c r="D103" i="2"/>
  <c r="D141" i="2"/>
  <c r="D230" i="2"/>
  <c r="G270" i="2"/>
  <c r="G278" i="2"/>
  <c r="G284" i="2"/>
  <c r="G79" i="2"/>
  <c r="D79" i="2"/>
  <c r="D137" i="2"/>
  <c r="D61" i="2"/>
  <c r="G229" i="2"/>
  <c r="G191" i="2"/>
  <c r="G102" i="2"/>
  <c r="D111" i="2"/>
  <c r="G153" i="2"/>
  <c r="G34" i="2"/>
  <c r="D34" i="2"/>
  <c r="D395" i="2"/>
  <c r="G328" i="2"/>
  <c r="D328" i="2"/>
  <c r="G283" i="2"/>
  <c r="G163" i="2"/>
  <c r="D163" i="2"/>
  <c r="G121" i="2"/>
  <c r="G240" i="2"/>
  <c r="D55" i="2"/>
  <c r="G55" i="2"/>
  <c r="G251" i="2"/>
  <c r="D370" i="2"/>
  <c r="D254" i="2"/>
  <c r="D205" i="2"/>
  <c r="D57" i="2"/>
  <c r="G115" i="2"/>
  <c r="G253" i="2"/>
  <c r="G164" i="2"/>
  <c r="D85" i="2"/>
  <c r="G85" i="2"/>
  <c r="D199" i="2"/>
  <c r="G199" i="2"/>
  <c r="G125" i="2"/>
  <c r="D326" i="2"/>
  <c r="G185" i="2"/>
  <c r="D185" i="2"/>
  <c r="G247" i="2"/>
  <c r="G291" i="2"/>
  <c r="D211" i="2"/>
  <c r="G91" i="2"/>
  <c r="D12" i="2"/>
  <c r="G50" i="2"/>
  <c r="D22" i="2"/>
  <c r="G123" i="2"/>
  <c r="D123" i="2"/>
  <c r="G89" i="2"/>
  <c r="D89" i="2"/>
  <c r="G312" i="2"/>
  <c r="D335" i="2"/>
  <c r="D380" i="2"/>
  <c r="D21" i="2"/>
  <c r="G443" i="2"/>
  <c r="G243" i="2"/>
  <c r="G175" i="2"/>
  <c r="I355" i="2"/>
  <c r="G355" i="2" s="1"/>
  <c r="G149" i="2"/>
  <c r="D287" i="2" l="1"/>
  <c r="D385" i="2"/>
  <c r="G26" i="2"/>
  <c r="D367" i="2"/>
  <c r="D376" i="2"/>
  <c r="G156" i="2"/>
  <c r="D39" i="2"/>
  <c r="G31" i="2"/>
  <c r="D17" i="2"/>
  <c r="G454" i="2"/>
  <c r="G315" i="2"/>
  <c r="D347" i="2"/>
  <c r="D361" i="2"/>
  <c r="D338" i="2"/>
  <c r="G390" i="2"/>
  <c r="G208" i="2"/>
  <c r="D272" i="2"/>
  <c r="G202" i="2"/>
  <c r="D321" i="2"/>
  <c r="G321" i="2"/>
  <c r="D215" i="2"/>
  <c r="D468" i="2"/>
  <c r="D355" i="2"/>
  <c r="I470" i="2"/>
  <c r="D470" i="2" s="1"/>
  <c r="G470" i="2" l="1"/>
</calcChain>
</file>

<file path=xl/sharedStrings.xml><?xml version="1.0" encoding="utf-8"?>
<sst xmlns="http://schemas.openxmlformats.org/spreadsheetml/2006/main" count="432" uniqueCount="315">
  <si>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</si>
  <si>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</si>
  <si>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</si>
  <si>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</si>
  <si>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</si>
  <si>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</si>
  <si>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</si>
  <si>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</si>
  <si>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DENTISTRY</t>
  </si>
  <si>
    <t>DENTAL HYGIENE</t>
  </si>
  <si>
    <t>EDUCATION</t>
  </si>
  <si>
    <t>ENGINEERING</t>
  </si>
  <si>
    <t>EXTENDED EDUCATION</t>
  </si>
  <si>
    <t>HUMAN ECOLOGY</t>
  </si>
  <si>
    <t>LAW</t>
  </si>
  <si>
    <t>BUSINESS, ASPER SCHOOL OF</t>
  </si>
  <si>
    <t>MEDICINE</t>
  </si>
  <si>
    <t>NURSING</t>
  </si>
  <si>
    <t>PHARMACY</t>
  </si>
  <si>
    <t>SCIENCE</t>
  </si>
  <si>
    <t>SOCIAL WORK</t>
  </si>
  <si>
    <t>UNDERGRADUATE TOTAL</t>
  </si>
  <si>
    <t>MEDICAL REHABILITATION, SCHOOL OF</t>
  </si>
  <si>
    <t>1.  The reporting of degrees is based on a calendar year (February, May, and October graduands).</t>
  </si>
  <si>
    <r>
      <t>UNDERGRADUATE DEGREES, DIPLOMAS, CERTIFICATES CONFERRED</t>
    </r>
    <r>
      <rPr>
        <b/>
        <vertAlign val="superscript"/>
        <sz val="10"/>
        <rFont val="Arial"/>
        <family val="2"/>
      </rPr>
      <t>1,2</t>
    </r>
  </si>
  <si>
    <t>TOTAL FACULTY/SCHOOL</t>
  </si>
  <si>
    <t>Post-Baccalaureate Certificate in Education</t>
  </si>
  <si>
    <t>Post-Baccalaureate Diploma in Education</t>
  </si>
  <si>
    <r>
      <t xml:space="preserve">ARTS </t>
    </r>
    <r>
      <rPr>
        <sz val="8.5"/>
        <rFont val="Arial"/>
        <family val="2"/>
      </rPr>
      <t>(Continued)</t>
    </r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</si>
  <si>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</si>
  <si>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</si>
  <si>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</si>
  <si>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</si>
  <si>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</si>
  <si>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</si>
  <si>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>Faculty/School/Degree/Program/Major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</si>
  <si>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</si>
  <si>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</si>
  <si>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</si>
  <si>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</si>
  <si>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</si>
  <si>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</si>
  <si>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</si>
  <si>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</si>
  <si>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</si>
  <si>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</si>
  <si>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Art History</t>
  </si>
  <si>
    <t xml:space="preserve">        Asian Studies</t>
  </si>
  <si>
    <t xml:space="preserve">        Classical Studies</t>
  </si>
  <si>
    <t xml:space="preserve">        Criminology</t>
  </si>
  <si>
    <t xml:space="preserve">        Drama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</si>
  <si>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</si>
  <si>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</si>
  <si>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</si>
  <si>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</si>
  <si>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Geography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</si>
  <si>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</si>
  <si>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</si>
  <si>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</si>
  <si>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</si>
  <si>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</si>
  <si>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</si>
  <si>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</si>
  <si>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</si>
  <si>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</si>
  <si>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</si>
  <si>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</si>
  <si>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</si>
  <si>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</si>
  <si>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</si>
  <si>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</si>
  <si>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</si>
  <si>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Bachelor of Arts - Double Honours</t>
  </si>
  <si>
    <t>Baccalauréat ès Arts - général</t>
  </si>
  <si>
    <t>Certificat de traduction</t>
  </si>
  <si>
    <t>Baccalauréat en administration des affaires</t>
  </si>
  <si>
    <t xml:space="preserve">        Generalist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</si>
  <si>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</si>
  <si>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</si>
  <si>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</si>
  <si>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</si>
  <si>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</si>
  <si>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</si>
  <si>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</si>
  <si>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</si>
  <si>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</si>
  <si>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</si>
  <si>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</si>
  <si>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</si>
  <si>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</si>
  <si>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</si>
  <si>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</si>
  <si>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</si>
  <si>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</si>
  <si>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</si>
  <si>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</si>
  <si>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</si>
  <si>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</si>
  <si>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</si>
  <si>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Native Studies</t>
  </si>
  <si>
    <t xml:space="preserve">                Physical Education</t>
  </si>
  <si>
    <t xml:space="preserve">                Theatre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</si>
  <si>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</si>
  <si>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</si>
  <si>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</si>
  <si>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</si>
  <si>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</si>
  <si>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</si>
  <si>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</si>
  <si>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</si>
  <si>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</si>
  <si>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</si>
  <si>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</si>
  <si>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</si>
  <si>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</si>
  <si>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</si>
  <si>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Diploma in Aboriginal Community Wellness</t>
  </si>
  <si>
    <t>Bachelor of Arts - Geography</t>
  </si>
  <si>
    <t>Bachelor of Arts - Advanced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</si>
  <si>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</si>
  <si>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</si>
  <si>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</si>
  <si>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</si>
  <si>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</si>
  <si>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</si>
  <si>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</si>
  <si>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</si>
  <si>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</si>
  <si>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 xml:space="preserve">        Geophysics</t>
  </si>
  <si>
    <t>Bachelor of Science - Geological Sciences - Honours</t>
  </si>
  <si>
    <t xml:space="preserve">                Management of Organizations</t>
  </si>
  <si>
    <t>Diploma - Dental Hygiene</t>
  </si>
  <si>
    <t>Bachelor of Human Ecology</t>
  </si>
  <si>
    <t>Bachelor of Science - Textile Sciences</t>
  </si>
  <si>
    <t>Bachelor of Science - Human Nutritional Sciences</t>
  </si>
  <si>
    <t>Bachelor of Science - Human Nutritional Sciences - 2nd Degree</t>
  </si>
  <si>
    <t xml:space="preserve">        Foods</t>
  </si>
  <si>
    <t xml:space="preserve">        Nutrition</t>
  </si>
  <si>
    <t xml:space="preserve">        Athletic Therapy</t>
  </si>
  <si>
    <t>Bachelor of Medical Rehabilitation - Respiratory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</si>
  <si>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</si>
  <si>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</si>
  <si>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</si>
  <si>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</si>
  <si>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</si>
  <si>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</si>
  <si>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</si>
  <si>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</si>
  <si>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</si>
  <si>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</si>
  <si>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</si>
  <si>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</si>
  <si>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</si>
  <si>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</si>
  <si>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</si>
  <si>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Physics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</si>
  <si>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</si>
  <si>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</si>
  <si>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</si>
  <si>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</si>
  <si>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</si>
  <si>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</si>
  <si>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</si>
  <si>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</si>
  <si>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</si>
  <si>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</si>
  <si>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</si>
  <si>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</si>
  <si>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Human Ecology - After Degree - Family Social Sciences</t>
  </si>
  <si>
    <t>Bachelor of Arts - General</t>
  </si>
  <si>
    <t>Bachelor of Arts - General (Continued)</t>
  </si>
  <si>
    <t>Bachelor of Environmental Studies</t>
  </si>
  <si>
    <t>Post-Baccalaureate Diploma - Performance</t>
  </si>
  <si>
    <t>BY FACULTY/SCHOOL, DEGREE, PROGRAM/MAJOR AND GENDER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</si>
  <si>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</si>
  <si>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</si>
  <si>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</si>
  <si>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</si>
  <si>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</si>
  <si>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</si>
  <si>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 xml:space="preserve">        Family Social Sciences</t>
  </si>
  <si>
    <t>Bachelor of Kinesiology</t>
  </si>
  <si>
    <t xml:space="preserve">        UM/Red River College Joint Program</t>
  </si>
  <si>
    <t xml:space="preserve">        Actuarial Mathematics</t>
  </si>
  <si>
    <t>Bachelor of Arts - General - Double Major</t>
  </si>
  <si>
    <t xml:space="preserve">       Criminology-Psychology</t>
  </si>
  <si>
    <t xml:space="preserve">       Psychology-Criminology</t>
  </si>
  <si>
    <t xml:space="preserve">       Psychology-Sociology</t>
  </si>
  <si>
    <t xml:space="preserve">                Physics</t>
  </si>
  <si>
    <t>Post-Baccalaureate Diploma in Engineering</t>
  </si>
  <si>
    <t>Bachelor of Environmental Studies - Honours</t>
  </si>
  <si>
    <t>Bachelor of Science - Physical Geography - Major</t>
  </si>
  <si>
    <t>Bachelor of Health Sciences</t>
  </si>
  <si>
    <t xml:space="preserve">        Kinesiology</t>
  </si>
  <si>
    <t xml:space="preserve">        UM/University College of the North</t>
  </si>
  <si>
    <t>MUSIC, MARCEL A. DESAUTELS FACULTY OF</t>
  </si>
  <si>
    <t>Bachelor of Fine Arts - Art History</t>
  </si>
  <si>
    <t>Bachelor of Science - Dental Hygiene</t>
  </si>
  <si>
    <t xml:space="preserve">                Music</t>
  </si>
  <si>
    <t xml:space="preserve">        Biological Sciences</t>
  </si>
  <si>
    <t>Baccalauréat en service social</t>
  </si>
  <si>
    <t>Bachelor of Social Work</t>
  </si>
  <si>
    <t xml:space="preserve">        Accounting</t>
  </si>
  <si>
    <t xml:space="preserve">        General Human Ecology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</si>
  <si>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</si>
  <si>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</si>
  <si>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</si>
  <si>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</si>
  <si>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Bachelor of Physical Education - Kinesiology &amp; Recreation Management      </t>
  </si>
  <si>
    <t xml:space="preserve">KINESIOLOGY AND RECREATION MANAGEMENT      </t>
  </si>
  <si>
    <t xml:space="preserve">Bachelor of Recreation Management &amp; Community Development        </t>
  </si>
  <si>
    <t xml:space="preserve">AGRICULTURAL &amp; FOOD SCIENCES      </t>
  </si>
  <si>
    <t>Bachelor of Arts - Integrated Studies</t>
  </si>
  <si>
    <t>Bachelor of Science - Physical Geography - Honours - Co-op</t>
  </si>
  <si>
    <t>Juris Doctor</t>
  </si>
  <si>
    <t>Juris Doctor - Half-time</t>
  </si>
  <si>
    <t xml:space="preserve">        Marketing</t>
  </si>
  <si>
    <t xml:space="preserve">        Management/Red River College Joint Co-op Program</t>
  </si>
  <si>
    <t>Bachelor of Jazz Studies</t>
  </si>
  <si>
    <t xml:space="preserve">        Statistics-Actuarial</t>
  </si>
  <si>
    <t>Baccalauréat ès sciences - majeure</t>
  </si>
  <si>
    <r>
      <t xml:space="preserve">BUSINESS, ASPER SCHOOL OF </t>
    </r>
    <r>
      <rPr>
        <sz val="8.5"/>
        <rFont val="Arial"/>
        <family val="2"/>
      </rPr>
      <t>(Continued)</t>
    </r>
  </si>
  <si>
    <t xml:space="preserve">        English-History</t>
  </si>
  <si>
    <t xml:space="preserve">        Medieval &amp; Renaissance Studies</t>
  </si>
  <si>
    <t>Bachelor of Arts - Advanced - Double Major</t>
  </si>
  <si>
    <t xml:space="preserve">       Criminology-Philosophy</t>
  </si>
  <si>
    <t xml:space="preserve">       English-Psychology</t>
  </si>
  <si>
    <t>Bachelor of Environmental Science - Honours</t>
  </si>
  <si>
    <t xml:space="preserve">                Aboriginal Business Studies</t>
  </si>
  <si>
    <t xml:space="preserve">        Biotechnology</t>
  </si>
  <si>
    <t xml:space="preserve">        Biochimie-Microbiologie</t>
  </si>
  <si>
    <t>Bachelor of Science - Geological Sciences - Major</t>
  </si>
  <si>
    <t>Diploma in Aboriginal Child &amp; Family Services</t>
  </si>
  <si>
    <t xml:space="preserve">        Food Industry Option</t>
  </si>
  <si>
    <t>Baccalauréat ès sciences - général</t>
  </si>
  <si>
    <t xml:space="preserve">        Français</t>
  </si>
  <si>
    <t>Bachelor of Arts - Advanced (Continued)</t>
  </si>
  <si>
    <t>Baccalauréat en administration des affaires (continued)</t>
  </si>
  <si>
    <r>
      <t>ARTS</t>
    </r>
    <r>
      <rPr>
        <sz val="8.5"/>
        <rFont val="Arial"/>
        <family val="2"/>
      </rPr>
      <t xml:space="preserve"> (Continued)</t>
    </r>
  </si>
  <si>
    <r>
      <t xml:space="preserve">ENGINEERING </t>
    </r>
    <r>
      <rPr>
        <sz val="8.5"/>
        <rFont val="Arial"/>
        <family val="2"/>
      </rPr>
      <t>(Continued)</t>
    </r>
  </si>
  <si>
    <r>
      <t>SCIENCE</t>
    </r>
    <r>
      <rPr>
        <sz val="8.5"/>
        <rFont val="Arial"/>
        <family val="2"/>
      </rPr>
      <t xml:space="preserve"> (Continued)</t>
    </r>
  </si>
  <si>
    <t>Bachelor of Environmental Design</t>
  </si>
  <si>
    <t xml:space="preserve">        Management - Honours - Co-op</t>
  </si>
  <si>
    <t>ENVIRONMENT, EARTH, AND RESOURCES, CLAYTON H. RIDDELL FACULTY OF</t>
  </si>
  <si>
    <t>Bachelor of Laws</t>
  </si>
  <si>
    <t>Baccalauréat ès Arts - spécialisation français</t>
  </si>
  <si>
    <t>2.  Includes degrees and certificates conferred at Université de Saint-Boniface.</t>
  </si>
  <si>
    <t xml:space="preserve">        Canadian Studies</t>
  </si>
  <si>
    <t xml:space="preserve">        Sign Language</t>
  </si>
  <si>
    <t xml:space="preserve">       Anthropology-English</t>
  </si>
  <si>
    <t xml:space="preserve">       Anthropology-French</t>
  </si>
  <si>
    <t xml:space="preserve">       Anthropology-Native Studies</t>
  </si>
  <si>
    <t xml:space="preserve">       Anthropology-Psychology</t>
  </si>
  <si>
    <t xml:space="preserve">       Criminology-English</t>
  </si>
  <si>
    <t xml:space="preserve">       Drama-English</t>
  </si>
  <si>
    <t xml:space="preserve">       Economics-Political Studies</t>
  </si>
  <si>
    <t xml:space="preserve">       English-Religion</t>
  </si>
  <si>
    <t xml:space="preserve">       History-Criminology</t>
  </si>
  <si>
    <t xml:space="preserve">       History-German</t>
  </si>
  <si>
    <t xml:space="preserve">       History-Philosophy</t>
  </si>
  <si>
    <t xml:space="preserve">       History-Religion</t>
  </si>
  <si>
    <t xml:space="preserve">       Political Studies-Native Studies</t>
  </si>
  <si>
    <t xml:space="preserve">       Psychology-Economics</t>
  </si>
  <si>
    <t xml:space="preserve">       Psychology-Native Studies</t>
  </si>
  <si>
    <t xml:space="preserve">       Religion-History</t>
  </si>
  <si>
    <t xml:space="preserve">       Sociology-Political Studies</t>
  </si>
  <si>
    <t xml:space="preserve">       Theatre-Criminology</t>
  </si>
  <si>
    <t xml:space="preserve">       Women's and Gender Studies-Native Studies</t>
  </si>
  <si>
    <t xml:space="preserve">       Women's and Gender Studies-Political Studies</t>
  </si>
  <si>
    <t xml:space="preserve">        Theatre</t>
  </si>
  <si>
    <t xml:space="preserve">        Film Studies-History</t>
  </si>
  <si>
    <t xml:space="preserve">        Native Studies-Psychology</t>
  </si>
  <si>
    <t xml:space="preserve">        Psychology-Linguistics</t>
  </si>
  <si>
    <t xml:space="preserve">        Economics-French</t>
  </si>
  <si>
    <t xml:space="preserve">        English-French</t>
  </si>
  <si>
    <t xml:space="preserve">        English-Psychology</t>
  </si>
  <si>
    <t xml:space="preserve">        History-English</t>
  </si>
  <si>
    <t xml:space="preserve">        Psychology-English</t>
  </si>
  <si>
    <t xml:space="preserve">        Religion-Philosophy</t>
  </si>
  <si>
    <t xml:space="preserve">        Psychology-Women's and Gender Studies</t>
  </si>
  <si>
    <t>Baccalauréat ès Arts - spécialisation traduction</t>
  </si>
  <si>
    <t xml:space="preserve">        Études internationales</t>
  </si>
  <si>
    <t xml:space="preserve">        Élémentaire</t>
  </si>
  <si>
    <t xml:space="preserve">                Français</t>
  </si>
  <si>
    <t xml:space="preserve">                Undeclared</t>
  </si>
  <si>
    <t xml:space="preserve">        Secondaire</t>
  </si>
  <si>
    <t>Bachelor of Science - Biosystems Engineering Co-op</t>
  </si>
  <si>
    <t>Bachelor of Science - Manufacturing Engineering</t>
  </si>
  <si>
    <t>Bachelor of Arts - Honours - Geography</t>
  </si>
  <si>
    <t>Bachelor of Science - Physical Geography - Honours</t>
  </si>
  <si>
    <t>Bachelor of Science - Physical Geography - Major - Co-op</t>
  </si>
  <si>
    <t xml:space="preserve">        Textile Development</t>
  </si>
  <si>
    <t xml:space="preserve">        Health and Wellness</t>
  </si>
  <si>
    <t>Bachelor of Laws - Half-time</t>
  </si>
  <si>
    <t>Bachelor of Music - Composition</t>
  </si>
  <si>
    <t>Bachelor of Science - Double Honours</t>
  </si>
  <si>
    <t xml:space="preserve">        Astronomy</t>
  </si>
  <si>
    <t xml:space="preserve">        Chemistry-Physics</t>
  </si>
  <si>
    <t xml:space="preserve">        Computer Science-Mathematics</t>
  </si>
  <si>
    <t xml:space="preserve">        Mathematics-Economics</t>
  </si>
  <si>
    <t xml:space="preserve">        Statistics-Mathematics</t>
  </si>
  <si>
    <t xml:space="preserve">        Computer Science-Statistics</t>
  </si>
  <si>
    <t>Bachelor of Science - Double Major</t>
  </si>
  <si>
    <t xml:space="preserve">        Biological Sciences-Drama</t>
  </si>
  <si>
    <t xml:space="preserve">        Applied Math / Computer Science Option</t>
  </si>
  <si>
    <t xml:space="preserve">        Applied Math / Statistics Option</t>
  </si>
  <si>
    <t xml:space="preserve">        Applied Math / Economics Option</t>
  </si>
  <si>
    <t xml:space="preserve">        Physics and Astronomy</t>
  </si>
  <si>
    <t xml:space="preserve">        Physics and Astronomy-Biochemistry</t>
  </si>
  <si>
    <t xml:space="preserve">        Mathematics-Physics and Astronomy</t>
  </si>
  <si>
    <t>Bachelor of Medical Rehabilitation - Physical Therapy</t>
  </si>
  <si>
    <t>Post-Baccalaureate Diploma in Agrology</t>
  </si>
  <si>
    <t>Bachelor of Social Work (Continued)</t>
  </si>
  <si>
    <t>SOCIAL WORK (Continued)</t>
  </si>
  <si>
    <t xml:space="preserve">       Linguistics-Central &amp; Eastern European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</si>
</sst>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quotePrefix="1" applyFont="1"/>
    <xf numFmtId="0" fontId="7" fillId="0" borderId="0" xfId="0" applyFont="1" applyFill="1"/>
    <xf numFmtId="9" fontId="7" fillId="0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7" fillId="0" borderId="0" xfId="0" quotePrefix="1" applyFont="1" applyFill="1"/>
    <xf numFmtId="0" fontId="5" fillId="0" borderId="0" xfId="0" applyFont="1" applyFill="1"/>
    <xf numFmtId="0" fontId="0" fillId="0" borderId="0" xfId="0" applyFill="1"/>
    <xf numFmtId="9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9" fontId="0" fillId="0" borderId="0" xfId="0" applyNumberFormat="1" applyFill="1"/>
    <xf numFmtId="0" fontId="7" fillId="0" borderId="0" xfId="0" quotePrefix="1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/>
    <xf numFmtId="3" fontId="6" fillId="0" borderId="0" xfId="0" applyNumberFormat="1" applyFont="1" applyFill="1"/>
    <xf numFmtId="3" fontId="6" fillId="2" borderId="0" xfId="0" applyNumberFormat="1" applyFont="1" applyFill="1" applyBorder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5"/>
  <sheetViews>
    <sheetView tabSelected="1" topLeftCell="A460" zoomScaleNormal="100" zoomScaleSheetLayoutView="150" workbookViewId="0">
      <selection activeCell="Q20" sqref="Q20"/>
    </sheetView>
  </sheetViews>
  <sheetFormatPr defaultRowHeight="12.5" x14ac:dyDescent="0.25"/>
  <cols>
    <col min="1" max="1" width="2.36328125" customWidth="1"/>
    <col min="2" max="2" width="53.08984375" customWidth="1"/>
    <col min="3" max="3" width="4.6328125" style="21" customWidth="1"/>
    <col min="4" max="4" width="5.90625" style="24" customWidth="1"/>
    <col min="5" max="5" width="1.6328125" style="21" customWidth="1"/>
    <col min="6" max="6" width="4.6328125" style="21" customWidth="1"/>
    <col min="7" max="7" width="5.90625" style="21" customWidth="1"/>
    <col min="8" max="8" width="1.6328125" style="21" customWidth="1"/>
    <col min="9" max="9" width="6" style="21" customWidth="1"/>
  </cols>
  <sheetData>
    <row r="1" spans="1:19" ht="15" x14ac:dyDescent="0.3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19" ht="13" x14ac:dyDescent="0.3">
      <c r="A2" s="40" t="s">
        <v>173</v>
      </c>
      <c r="B2" s="40"/>
      <c r="C2" s="40"/>
      <c r="D2" s="40"/>
      <c r="E2" s="40"/>
      <c r="F2" s="40"/>
      <c r="G2" s="40"/>
      <c r="H2" s="40"/>
      <c r="I2" s="40"/>
    </row>
    <row r="3" spans="1:19" ht="13" x14ac:dyDescent="0.3">
      <c r="A3" s="40">
        <v>2013</v>
      </c>
      <c r="B3" s="40"/>
      <c r="C3" s="40"/>
      <c r="D3" s="40"/>
      <c r="E3" s="40"/>
      <c r="F3" s="40"/>
      <c r="G3" s="40"/>
      <c r="H3" s="40"/>
      <c r="I3" s="40"/>
    </row>
    <row r="4" spans="1:19" ht="11.25" customHeight="1" x14ac:dyDescent="0.25">
      <c r="A4" s="26"/>
      <c r="B4" s="26"/>
      <c r="C4" s="39" t="s">
        <v>1</v>
      </c>
      <c r="D4" s="39"/>
      <c r="E4" s="17"/>
      <c r="F4" s="39" t="s">
        <v>2</v>
      </c>
      <c r="G4" s="39"/>
      <c r="H4" s="17"/>
      <c r="I4" s="27"/>
    </row>
    <row r="5" spans="1:19" s="1" customFormat="1" ht="11.25" customHeight="1" x14ac:dyDescent="0.25">
      <c r="A5" s="38" t="s">
        <v>35</v>
      </c>
      <c r="B5" s="38"/>
      <c r="C5" s="33" t="s">
        <v>29</v>
      </c>
      <c r="D5" s="22" t="s">
        <v>30</v>
      </c>
      <c r="E5" s="33"/>
      <c r="F5" s="33" t="s">
        <v>29</v>
      </c>
      <c r="G5" s="33" t="s">
        <v>30</v>
      </c>
      <c r="H5" s="33"/>
      <c r="I5" s="10" t="s">
        <v>3</v>
      </c>
      <c r="J5"/>
      <c r="K5"/>
      <c r="L5"/>
      <c r="M5"/>
      <c r="N5"/>
      <c r="O5"/>
      <c r="P5"/>
      <c r="Q5"/>
      <c r="R5"/>
      <c r="S5"/>
    </row>
    <row r="6" spans="1:19" s="1" customFormat="1" ht="11.15" customHeight="1" x14ac:dyDescent="0.25">
      <c r="A6" s="3"/>
      <c r="B6" s="3"/>
      <c r="C6" s="8"/>
      <c r="D6" s="9"/>
      <c r="E6" s="8"/>
      <c r="F6" s="11"/>
      <c r="G6" s="8"/>
      <c r="H6" s="8"/>
      <c r="I6" s="14"/>
      <c r="J6"/>
      <c r="K6"/>
      <c r="L6"/>
      <c r="M6"/>
      <c r="N6"/>
      <c r="O6"/>
      <c r="P6"/>
      <c r="Q6"/>
      <c r="R6"/>
      <c r="S6"/>
    </row>
    <row r="7" spans="1:19" s="1" customFormat="1" ht="11.25" customHeight="1" x14ac:dyDescent="0.25">
      <c r="A7" s="4" t="s">
        <v>211</v>
      </c>
      <c r="B7" s="3"/>
      <c r="C7" s="8"/>
      <c r="D7" s="9"/>
      <c r="E7" s="8"/>
      <c r="F7" s="12"/>
      <c r="G7" s="8"/>
      <c r="H7" s="8"/>
      <c r="I7" s="15"/>
      <c r="J7"/>
      <c r="K7"/>
      <c r="L7"/>
      <c r="M7"/>
      <c r="N7"/>
      <c r="O7"/>
      <c r="P7"/>
      <c r="Q7"/>
      <c r="R7"/>
      <c r="S7"/>
    </row>
    <row r="8" spans="1:19" s="1" customFormat="1" ht="11.25" customHeight="1" x14ac:dyDescent="0.25">
      <c r="A8" s="3"/>
      <c r="B8" s="3" t="s">
        <v>31</v>
      </c>
      <c r="C8" s="8">
        <v>5</v>
      </c>
      <c r="D8" s="9">
        <f>C8/I8</f>
        <v>0.26315789473684209</v>
      </c>
      <c r="E8" s="9"/>
      <c r="F8" s="12">
        <v>14</v>
      </c>
      <c r="G8" s="9">
        <f>F8/I8</f>
        <v>0.73684210526315785</v>
      </c>
      <c r="H8" s="9"/>
      <c r="I8" s="15">
        <f>SUM(C8,F8)</f>
        <v>19</v>
      </c>
      <c r="J8"/>
      <c r="K8"/>
      <c r="L8"/>
      <c r="M8"/>
      <c r="N8"/>
      <c r="O8"/>
      <c r="P8"/>
      <c r="Q8"/>
      <c r="R8"/>
      <c r="S8"/>
    </row>
    <row r="9" spans="1:19" s="1" customFormat="1" ht="11.25" customHeight="1" x14ac:dyDescent="0.25">
      <c r="A9" s="3"/>
      <c r="B9" s="3" t="s">
        <v>33</v>
      </c>
      <c r="C9" s="8"/>
      <c r="D9" s="9"/>
      <c r="E9" s="9"/>
      <c r="F9" s="12"/>
      <c r="G9" s="9"/>
      <c r="H9" s="9"/>
      <c r="I9" s="15"/>
      <c r="J9"/>
      <c r="K9"/>
      <c r="L9"/>
      <c r="M9"/>
      <c r="N9"/>
      <c r="O9"/>
      <c r="P9"/>
      <c r="Q9"/>
      <c r="R9"/>
      <c r="S9"/>
    </row>
    <row r="10" spans="1:19" s="1" customFormat="1" ht="11.25" customHeight="1" x14ac:dyDescent="0.25">
      <c r="A10" s="3"/>
      <c r="B10" s="7" t="s">
        <v>36</v>
      </c>
      <c r="C10" s="8">
        <v>3</v>
      </c>
      <c r="D10" s="9">
        <f>C10/I10</f>
        <v>0.23076923076923078</v>
      </c>
      <c r="E10" s="9"/>
      <c r="F10" s="12">
        <v>10</v>
      </c>
      <c r="G10" s="9">
        <f>F10/I10</f>
        <v>0.76923076923076927</v>
      </c>
      <c r="H10" s="9"/>
      <c r="I10" s="15">
        <f t="shared" ref="I10:I15" si="0">SUM(C10,F10)</f>
        <v>13</v>
      </c>
      <c r="J10"/>
      <c r="K10"/>
      <c r="L10"/>
      <c r="M10"/>
      <c r="N10"/>
      <c r="O10"/>
      <c r="P10"/>
      <c r="Q10"/>
      <c r="R10"/>
      <c r="S10"/>
    </row>
    <row r="11" spans="1:19" s="1" customFormat="1" ht="11.25" customHeight="1" x14ac:dyDescent="0.25">
      <c r="A11" s="3"/>
      <c r="B11" s="7" t="s">
        <v>37</v>
      </c>
      <c r="C11" s="8">
        <v>7</v>
      </c>
      <c r="D11" s="9">
        <f>C11/I11</f>
        <v>0.875</v>
      </c>
      <c r="E11" s="9"/>
      <c r="F11" s="12">
        <v>1</v>
      </c>
      <c r="G11" s="9">
        <f>F11/I11</f>
        <v>0.125</v>
      </c>
      <c r="H11" s="9"/>
      <c r="I11" s="15">
        <f t="shared" si="0"/>
        <v>8</v>
      </c>
      <c r="J11"/>
      <c r="K11"/>
      <c r="L11"/>
      <c r="M11"/>
      <c r="N11"/>
      <c r="O11"/>
      <c r="P11"/>
      <c r="Q11"/>
      <c r="R11"/>
      <c r="S11"/>
    </row>
    <row r="12" spans="1:19" s="1" customFormat="1" ht="11.25" customHeight="1" x14ac:dyDescent="0.25">
      <c r="A12" s="3"/>
      <c r="B12" s="7" t="s">
        <v>38</v>
      </c>
      <c r="C12" s="8">
        <v>0</v>
      </c>
      <c r="D12" s="9">
        <f>C12/I12</f>
        <v>0</v>
      </c>
      <c r="E12" s="9"/>
      <c r="F12" s="12">
        <v>1</v>
      </c>
      <c r="G12" s="9">
        <f>F12/I12</f>
        <v>1</v>
      </c>
      <c r="H12" s="9"/>
      <c r="I12" s="15">
        <f t="shared" si="0"/>
        <v>1</v>
      </c>
      <c r="J12"/>
      <c r="K12"/>
      <c r="L12"/>
      <c r="M12"/>
      <c r="N12"/>
      <c r="O12"/>
      <c r="P12"/>
      <c r="Q12"/>
      <c r="R12"/>
      <c r="S12"/>
    </row>
    <row r="13" spans="1:19" s="1" customFormat="1" ht="11.25" customHeight="1" x14ac:dyDescent="0.25">
      <c r="A13" s="3"/>
      <c r="B13" s="3" t="s">
        <v>32</v>
      </c>
      <c r="C13" s="8">
        <v>4</v>
      </c>
      <c r="D13" s="9">
        <f t="shared" ref="D13:D67" si="1">C13/I13</f>
        <v>1</v>
      </c>
      <c r="E13" s="9"/>
      <c r="F13" s="12">
        <v>0</v>
      </c>
      <c r="G13" s="9">
        <f t="shared" ref="G13:G67" si="2">F13/I13</f>
        <v>0</v>
      </c>
      <c r="H13" s="9"/>
      <c r="I13" s="15">
        <f t="shared" si="0"/>
        <v>4</v>
      </c>
      <c r="J13" s="31"/>
      <c r="K13" s="31"/>
      <c r="L13"/>
      <c r="M13"/>
      <c r="N13"/>
      <c r="O13"/>
      <c r="P13"/>
      <c r="Q13"/>
      <c r="R13"/>
      <c r="S13"/>
    </row>
    <row r="14" spans="1:19" s="1" customFormat="1" ht="11.25" customHeight="1" x14ac:dyDescent="0.25">
      <c r="A14" s="3"/>
      <c r="B14" s="3" t="s">
        <v>34</v>
      </c>
      <c r="C14" s="8">
        <v>19</v>
      </c>
      <c r="D14" s="9">
        <f t="shared" si="1"/>
        <v>0.76</v>
      </c>
      <c r="E14" s="9"/>
      <c r="F14" s="12">
        <v>6</v>
      </c>
      <c r="G14" s="9">
        <f t="shared" si="2"/>
        <v>0.24</v>
      </c>
      <c r="H14" s="9"/>
      <c r="I14" s="15">
        <f t="shared" si="0"/>
        <v>25</v>
      </c>
      <c r="J14"/>
      <c r="K14"/>
      <c r="L14"/>
      <c r="M14"/>
      <c r="N14"/>
      <c r="O14"/>
      <c r="P14"/>
      <c r="Q14"/>
      <c r="R14"/>
      <c r="S14"/>
    </row>
    <row r="15" spans="1:19" s="1" customFormat="1" ht="11.25" customHeight="1" x14ac:dyDescent="0.25">
      <c r="A15" s="3"/>
      <c r="B15" s="3" t="s">
        <v>311</v>
      </c>
      <c r="C15" s="8">
        <v>5</v>
      </c>
      <c r="D15" s="9">
        <f t="shared" si="1"/>
        <v>0.38461538461538464</v>
      </c>
      <c r="E15" s="9"/>
      <c r="F15" s="12">
        <v>8</v>
      </c>
      <c r="G15" s="9">
        <f t="shared" si="2"/>
        <v>0.61538461538461542</v>
      </c>
      <c r="H15" s="9"/>
      <c r="I15" s="15">
        <f t="shared" si="0"/>
        <v>13</v>
      </c>
      <c r="J15"/>
      <c r="K15"/>
      <c r="L15"/>
      <c r="M15"/>
      <c r="N15"/>
      <c r="O15"/>
      <c r="P15"/>
      <c r="Q15"/>
      <c r="R15"/>
      <c r="S15"/>
    </row>
    <row r="16" spans="1:19" s="1" customFormat="1" ht="9.9" customHeight="1" x14ac:dyDescent="0.25">
      <c r="A16" s="3"/>
      <c r="B16" s="3"/>
      <c r="C16" s="8"/>
      <c r="D16" s="9"/>
      <c r="E16" s="9"/>
      <c r="F16" s="12"/>
      <c r="G16" s="9"/>
      <c r="H16" s="9"/>
      <c r="I16" s="15"/>
      <c r="J16"/>
      <c r="K16"/>
      <c r="L16"/>
      <c r="M16"/>
      <c r="N16"/>
      <c r="O16"/>
      <c r="P16"/>
      <c r="Q16"/>
      <c r="R16"/>
      <c r="S16"/>
    </row>
    <row r="17" spans="1:19" s="2" customFormat="1" ht="11.25" customHeight="1" x14ac:dyDescent="0.25">
      <c r="A17" s="4"/>
      <c r="B17" s="5" t="s">
        <v>25</v>
      </c>
      <c r="C17" s="23">
        <f>SUM(C8:C16)</f>
        <v>43</v>
      </c>
      <c r="D17" s="9">
        <f t="shared" si="1"/>
        <v>0.51807228915662651</v>
      </c>
      <c r="E17" s="9"/>
      <c r="F17" s="13">
        <f>SUM(F8:F16)</f>
        <v>40</v>
      </c>
      <c r="G17" s="9">
        <f t="shared" si="2"/>
        <v>0.48192771084337349</v>
      </c>
      <c r="H17" s="9"/>
      <c r="I17" s="16">
        <f>SUM(C17,F17)</f>
        <v>83</v>
      </c>
      <c r="J17"/>
      <c r="K17"/>
      <c r="L17"/>
      <c r="M17"/>
      <c r="N17"/>
      <c r="O17"/>
      <c r="P17"/>
      <c r="Q17"/>
      <c r="R17"/>
      <c r="S17"/>
    </row>
    <row r="18" spans="1:19" s="1" customFormat="1" ht="9.9" customHeight="1" x14ac:dyDescent="0.25">
      <c r="A18" s="32"/>
      <c r="B18" s="3"/>
      <c r="C18" s="8"/>
      <c r="D18" s="9"/>
      <c r="E18" s="9"/>
      <c r="F18" s="12"/>
      <c r="G18" s="9"/>
      <c r="H18" s="9"/>
      <c r="I18" s="15"/>
      <c r="J18"/>
      <c r="K18"/>
      <c r="L18"/>
      <c r="M18"/>
      <c r="N18"/>
      <c r="O18"/>
      <c r="P18"/>
      <c r="Q18"/>
      <c r="R18"/>
      <c r="S18"/>
    </row>
    <row r="19" spans="1:19" s="1" customFormat="1" ht="11.25" customHeight="1" x14ac:dyDescent="0.25">
      <c r="A19" s="4" t="s">
        <v>4</v>
      </c>
      <c r="B19" s="3"/>
      <c r="C19" s="8"/>
      <c r="D19" s="9"/>
      <c r="E19" s="9"/>
      <c r="F19" s="12"/>
      <c r="G19" s="9"/>
      <c r="H19" s="9"/>
      <c r="I19" s="15"/>
      <c r="J19"/>
      <c r="K19"/>
      <c r="L19"/>
      <c r="M19"/>
      <c r="N19"/>
      <c r="O19"/>
      <c r="P19"/>
      <c r="Q19"/>
      <c r="R19"/>
      <c r="S19"/>
    </row>
    <row r="20" spans="1:19" s="1" customFormat="1" ht="11.25" customHeight="1" x14ac:dyDescent="0.25">
      <c r="A20" s="3"/>
      <c r="B20" s="3" t="s">
        <v>0</v>
      </c>
      <c r="C20" s="8"/>
      <c r="D20" s="9"/>
      <c r="E20" s="9"/>
      <c r="F20" s="12"/>
      <c r="G20" s="9"/>
      <c r="H20" s="9"/>
      <c r="I20" s="15"/>
      <c r="J20"/>
      <c r="K20"/>
      <c r="L20"/>
      <c r="M20"/>
      <c r="N20"/>
      <c r="O20"/>
      <c r="P20"/>
      <c r="Q20"/>
      <c r="R20"/>
      <c r="S20"/>
    </row>
    <row r="21" spans="1:19" s="1" customFormat="1" ht="11.25" customHeight="1" x14ac:dyDescent="0.25">
      <c r="A21" s="3"/>
      <c r="B21" s="7" t="s">
        <v>39</v>
      </c>
      <c r="C21" s="8">
        <v>0</v>
      </c>
      <c r="D21" s="9">
        <f t="shared" si="1"/>
        <v>0</v>
      </c>
      <c r="E21" s="9"/>
      <c r="F21" s="12">
        <v>8</v>
      </c>
      <c r="G21" s="9">
        <f t="shared" si="2"/>
        <v>1</v>
      </c>
      <c r="H21" s="9"/>
      <c r="I21" s="15">
        <f t="shared" ref="I21:I24" si="3">SUM(C21,F21)</f>
        <v>8</v>
      </c>
      <c r="J21"/>
      <c r="K21"/>
      <c r="L21"/>
      <c r="M21"/>
      <c r="N21"/>
      <c r="O21"/>
      <c r="P21"/>
      <c r="Q21"/>
      <c r="R21"/>
      <c r="S21"/>
    </row>
    <row r="22" spans="1:19" s="1" customFormat="1" ht="11.25" customHeight="1" x14ac:dyDescent="0.25">
      <c r="A22" s="3"/>
      <c r="B22" s="7" t="s">
        <v>40</v>
      </c>
      <c r="C22" s="8">
        <v>8</v>
      </c>
      <c r="D22" s="9">
        <f t="shared" si="1"/>
        <v>0.20512820512820512</v>
      </c>
      <c r="E22" s="9"/>
      <c r="F22" s="12">
        <v>31</v>
      </c>
      <c r="G22" s="9">
        <f t="shared" si="2"/>
        <v>0.79487179487179482</v>
      </c>
      <c r="H22" s="9"/>
      <c r="I22" s="15">
        <f t="shared" si="3"/>
        <v>39</v>
      </c>
      <c r="J22"/>
      <c r="K22"/>
      <c r="L22"/>
      <c r="M22"/>
      <c r="N22"/>
      <c r="O22"/>
      <c r="P22"/>
      <c r="Q22"/>
      <c r="R22"/>
      <c r="S22"/>
    </row>
    <row r="23" spans="1:19" s="1" customFormat="1" ht="11.25" customHeight="1" x14ac:dyDescent="0.25">
      <c r="A23" s="3"/>
      <c r="B23" s="7" t="s">
        <v>41</v>
      </c>
      <c r="C23" s="8">
        <v>4</v>
      </c>
      <c r="D23" s="9">
        <f t="shared" si="1"/>
        <v>0.30769230769230771</v>
      </c>
      <c r="E23" s="9"/>
      <c r="F23" s="12">
        <v>9</v>
      </c>
      <c r="G23" s="9">
        <f t="shared" si="2"/>
        <v>0.69230769230769229</v>
      </c>
      <c r="H23" s="9"/>
      <c r="I23" s="15">
        <f t="shared" si="3"/>
        <v>13</v>
      </c>
      <c r="J23" s="31"/>
      <c r="K23" s="31"/>
      <c r="L23"/>
      <c r="M23"/>
      <c r="N23"/>
      <c r="O23"/>
      <c r="P23"/>
      <c r="Q23"/>
      <c r="R23"/>
      <c r="S23"/>
    </row>
    <row r="24" spans="1:19" s="1" customFormat="1" ht="11.25" customHeight="1" x14ac:dyDescent="0.25">
      <c r="A24" s="3"/>
      <c r="B24" s="7" t="s">
        <v>174</v>
      </c>
      <c r="C24" s="8">
        <v>4</v>
      </c>
      <c r="D24" s="9">
        <f t="shared" si="1"/>
        <v>0.5</v>
      </c>
      <c r="E24" s="9"/>
      <c r="F24" s="12">
        <v>4</v>
      </c>
      <c r="G24" s="9">
        <f t="shared" si="2"/>
        <v>0.5</v>
      </c>
      <c r="H24" s="9"/>
      <c r="I24" s="15">
        <f t="shared" si="3"/>
        <v>8</v>
      </c>
      <c r="J24"/>
      <c r="K24"/>
      <c r="L24"/>
      <c r="M24"/>
      <c r="N24"/>
      <c r="O24"/>
      <c r="P24"/>
      <c r="Q24"/>
      <c r="R24"/>
      <c r="S24"/>
    </row>
    <row r="25" spans="1:19" s="1" customFormat="1" ht="9.9" customHeight="1" x14ac:dyDescent="0.25">
      <c r="A25" s="3"/>
      <c r="B25" s="3"/>
      <c r="C25" s="8"/>
      <c r="D25" s="9"/>
      <c r="E25" s="9"/>
      <c r="F25" s="12"/>
      <c r="G25" s="9"/>
      <c r="H25" s="9"/>
      <c r="I25" s="15"/>
      <c r="J25"/>
      <c r="K25"/>
      <c r="L25"/>
      <c r="M25"/>
      <c r="N25"/>
      <c r="O25"/>
      <c r="P25"/>
      <c r="Q25"/>
      <c r="R25"/>
      <c r="S25"/>
    </row>
    <row r="26" spans="1:19" s="2" customFormat="1" ht="11.25" customHeight="1" x14ac:dyDescent="0.25">
      <c r="A26" s="4"/>
      <c r="B26" s="5" t="s">
        <v>25</v>
      </c>
      <c r="C26" s="23">
        <f>SUM(C21:C25)</f>
        <v>16</v>
      </c>
      <c r="D26" s="9">
        <f t="shared" si="1"/>
        <v>0.23529411764705882</v>
      </c>
      <c r="E26" s="9"/>
      <c r="F26" s="13">
        <f>SUM(F21:F25)</f>
        <v>52</v>
      </c>
      <c r="G26" s="9">
        <f t="shared" si="2"/>
        <v>0.76470588235294112</v>
      </c>
      <c r="H26" s="9"/>
      <c r="I26" s="16">
        <f>SUM(C26,F26)</f>
        <v>68</v>
      </c>
      <c r="J26"/>
      <c r="K26"/>
      <c r="L26"/>
      <c r="M26"/>
      <c r="N26"/>
      <c r="O26"/>
      <c r="P26"/>
      <c r="Q26"/>
      <c r="R26"/>
      <c r="S26"/>
    </row>
    <row r="27" spans="1:19" s="1" customFormat="1" ht="9.9" customHeight="1" x14ac:dyDescent="0.25">
      <c r="A27" s="32"/>
      <c r="B27" s="3"/>
      <c r="C27" s="8"/>
      <c r="D27" s="9"/>
      <c r="E27" s="9"/>
      <c r="F27" s="12"/>
      <c r="G27" s="9"/>
      <c r="H27" s="9"/>
      <c r="I27" s="15"/>
      <c r="J27"/>
      <c r="K27"/>
      <c r="L27"/>
      <c r="M27"/>
      <c r="N27"/>
      <c r="O27"/>
      <c r="P27"/>
      <c r="Q27"/>
      <c r="R27"/>
      <c r="S27"/>
    </row>
    <row r="28" spans="1:19" s="1" customFormat="1" ht="11.25" customHeight="1" x14ac:dyDescent="0.25">
      <c r="A28" s="4" t="s">
        <v>5</v>
      </c>
      <c r="B28" s="3"/>
      <c r="C28" s="8"/>
      <c r="D28" s="9"/>
      <c r="E28" s="9"/>
      <c r="F28" s="12"/>
      <c r="G28" s="9"/>
      <c r="H28" s="9"/>
      <c r="I28" s="15"/>
      <c r="J28"/>
      <c r="K28"/>
      <c r="L28"/>
      <c r="M28"/>
      <c r="N28"/>
      <c r="O28"/>
      <c r="P28"/>
      <c r="Q28"/>
      <c r="R28"/>
      <c r="S28"/>
    </row>
    <row r="29" spans="1:19" s="1" customFormat="1" ht="11.25" customHeight="1" x14ac:dyDescent="0.25">
      <c r="A29" s="3"/>
      <c r="B29" s="3" t="s">
        <v>241</v>
      </c>
      <c r="C29" s="8">
        <v>58</v>
      </c>
      <c r="D29" s="9">
        <f t="shared" si="1"/>
        <v>0.59183673469387754</v>
      </c>
      <c r="E29" s="9"/>
      <c r="F29" s="12">
        <v>40</v>
      </c>
      <c r="G29" s="9">
        <f t="shared" si="2"/>
        <v>0.40816326530612246</v>
      </c>
      <c r="H29" s="9"/>
      <c r="I29" s="15">
        <f>SUM(C29,F29)</f>
        <v>98</v>
      </c>
      <c r="J29" s="21"/>
      <c r="K29"/>
      <c r="L29"/>
      <c r="M29"/>
      <c r="N29"/>
      <c r="O29"/>
      <c r="P29"/>
      <c r="Q29"/>
      <c r="R29"/>
      <c r="S29"/>
    </row>
    <row r="30" spans="1:19" s="1" customFormat="1" ht="9.9" customHeight="1" x14ac:dyDescent="0.25">
      <c r="A30" s="3"/>
      <c r="B30" s="3"/>
      <c r="C30" s="8"/>
      <c r="D30" s="9"/>
      <c r="E30" s="9"/>
      <c r="F30" s="12"/>
      <c r="G30" s="9"/>
      <c r="H30" s="9"/>
      <c r="I30" s="15"/>
      <c r="J30"/>
      <c r="K30"/>
      <c r="L30"/>
      <c r="M30"/>
      <c r="N30"/>
      <c r="O30"/>
      <c r="P30"/>
      <c r="Q30"/>
      <c r="R30"/>
      <c r="S30"/>
    </row>
    <row r="31" spans="1:19" s="2" customFormat="1" ht="11.25" customHeight="1" x14ac:dyDescent="0.25">
      <c r="A31" s="4"/>
      <c r="B31" s="5" t="s">
        <v>25</v>
      </c>
      <c r="C31" s="23">
        <f>SUM(C29:C30)</f>
        <v>58</v>
      </c>
      <c r="D31" s="9">
        <f t="shared" si="1"/>
        <v>0.59183673469387754</v>
      </c>
      <c r="E31" s="9"/>
      <c r="F31" s="13">
        <f>SUM(F29:F30)</f>
        <v>40</v>
      </c>
      <c r="G31" s="9">
        <f t="shared" si="2"/>
        <v>0.40816326530612246</v>
      </c>
      <c r="H31" s="9"/>
      <c r="I31" s="16">
        <f>SUM(C31,F31)</f>
        <v>98</v>
      </c>
      <c r="J31"/>
      <c r="K31"/>
      <c r="L31"/>
      <c r="M31"/>
      <c r="N31"/>
      <c r="O31"/>
      <c r="P31"/>
      <c r="Q31"/>
      <c r="R31"/>
      <c r="S31"/>
    </row>
    <row r="32" spans="1:19" s="1" customFormat="1" ht="9.9" customHeight="1" x14ac:dyDescent="0.25">
      <c r="A32" s="32"/>
      <c r="B32" s="3"/>
      <c r="C32" s="8"/>
      <c r="D32" s="9"/>
      <c r="E32" s="9"/>
      <c r="F32" s="12"/>
      <c r="G32" s="9"/>
      <c r="H32" s="9"/>
      <c r="I32" s="15"/>
      <c r="J32"/>
      <c r="K32"/>
      <c r="L32"/>
      <c r="M32"/>
      <c r="N32"/>
      <c r="O32"/>
      <c r="P32"/>
      <c r="Q32"/>
      <c r="R32"/>
      <c r="S32"/>
    </row>
    <row r="33" spans="1:19" s="1" customFormat="1" ht="11.25" customHeight="1" x14ac:dyDescent="0.25">
      <c r="A33" s="4" t="s">
        <v>6</v>
      </c>
      <c r="B33" s="3"/>
      <c r="C33" s="8"/>
      <c r="D33" s="9"/>
      <c r="E33" s="9"/>
      <c r="F33" s="12"/>
      <c r="G33" s="9"/>
      <c r="H33" s="9"/>
      <c r="I33" s="15"/>
      <c r="J33"/>
      <c r="K33"/>
      <c r="L33"/>
      <c r="M33"/>
      <c r="N33"/>
      <c r="O33"/>
      <c r="P33"/>
      <c r="Q33"/>
      <c r="R33"/>
      <c r="S33"/>
    </row>
    <row r="34" spans="1:19" s="1" customFormat="1" ht="11.25" customHeight="1" x14ac:dyDescent="0.25">
      <c r="A34" s="3"/>
      <c r="B34" s="3" t="s">
        <v>42</v>
      </c>
      <c r="C34" s="8">
        <v>33</v>
      </c>
      <c r="D34" s="9">
        <f t="shared" si="1"/>
        <v>0.82499999999999996</v>
      </c>
      <c r="E34" s="9"/>
      <c r="F34" s="12">
        <v>7</v>
      </c>
      <c r="G34" s="9">
        <f t="shared" si="2"/>
        <v>0.17499999999999999</v>
      </c>
      <c r="H34" s="9"/>
      <c r="I34" s="15">
        <f>SUM(C34,F34)</f>
        <v>40</v>
      </c>
      <c r="J34"/>
      <c r="K34"/>
      <c r="L34"/>
      <c r="M34"/>
      <c r="N34"/>
      <c r="O34"/>
      <c r="P34"/>
      <c r="Q34"/>
      <c r="R34"/>
      <c r="S34"/>
    </row>
    <row r="35" spans="1:19" s="1" customFormat="1" ht="11.25" customHeight="1" x14ac:dyDescent="0.25">
      <c r="A35" s="3"/>
      <c r="B35" s="3" t="s">
        <v>196</v>
      </c>
      <c r="C35" s="8">
        <v>1</v>
      </c>
      <c r="D35" s="9">
        <f t="shared" si="1"/>
        <v>0.5</v>
      </c>
      <c r="E35" s="9"/>
      <c r="F35" s="12">
        <v>1</v>
      </c>
      <c r="G35" s="9">
        <f t="shared" si="2"/>
        <v>0.5</v>
      </c>
      <c r="H35" s="9"/>
      <c r="I35" s="15">
        <f>SUM(C35,F35)</f>
        <v>2</v>
      </c>
      <c r="J35"/>
      <c r="K35"/>
      <c r="L35"/>
      <c r="M35"/>
      <c r="N35"/>
      <c r="O35"/>
      <c r="P35"/>
      <c r="Q35"/>
      <c r="R35"/>
      <c r="S35"/>
    </row>
    <row r="36" spans="1:19" s="1" customFormat="1" ht="11.25" customHeight="1" x14ac:dyDescent="0.25">
      <c r="A36" s="3"/>
      <c r="B36" s="3" t="s">
        <v>43</v>
      </c>
      <c r="C36" s="8">
        <v>33</v>
      </c>
      <c r="D36" s="9">
        <f t="shared" si="1"/>
        <v>0.71739130434782605</v>
      </c>
      <c r="E36" s="9"/>
      <c r="F36" s="12">
        <v>13</v>
      </c>
      <c r="G36" s="9">
        <f t="shared" si="2"/>
        <v>0.28260869565217389</v>
      </c>
      <c r="H36" s="9"/>
      <c r="I36" s="15">
        <f>SUM(C36,F36)</f>
        <v>46</v>
      </c>
      <c r="J36" s="31"/>
      <c r="K36" s="31"/>
      <c r="L36"/>
      <c r="M36"/>
      <c r="N36"/>
      <c r="O36"/>
      <c r="P36"/>
      <c r="Q36"/>
      <c r="R36"/>
      <c r="S36"/>
    </row>
    <row r="37" spans="1:19" s="1" customFormat="1" ht="11.25" customHeight="1" x14ac:dyDescent="0.25">
      <c r="A37" s="3"/>
      <c r="B37" s="3" t="s">
        <v>44</v>
      </c>
      <c r="C37" s="8">
        <v>2</v>
      </c>
      <c r="D37" s="9">
        <f t="shared" si="1"/>
        <v>1</v>
      </c>
      <c r="E37" s="9"/>
      <c r="F37" s="12">
        <v>0</v>
      </c>
      <c r="G37" s="9">
        <f t="shared" si="2"/>
        <v>0</v>
      </c>
      <c r="H37" s="9"/>
      <c r="I37" s="15">
        <f>SUM(C37,F37)</f>
        <v>2</v>
      </c>
      <c r="J37"/>
      <c r="K37"/>
      <c r="L37"/>
      <c r="M37"/>
      <c r="N37"/>
      <c r="O37"/>
      <c r="P37"/>
      <c r="Q37"/>
      <c r="R37"/>
      <c r="S37"/>
    </row>
    <row r="38" spans="1:19" s="1" customFormat="1" ht="9.9" customHeight="1" x14ac:dyDescent="0.25">
      <c r="A38" s="3"/>
      <c r="B38" s="3"/>
      <c r="C38" s="8"/>
      <c r="D38" s="9"/>
      <c r="E38" s="9"/>
      <c r="F38" s="12"/>
      <c r="G38" s="9"/>
      <c r="H38" s="9"/>
      <c r="I38" s="15"/>
      <c r="J38"/>
      <c r="K38"/>
      <c r="L38"/>
      <c r="M38"/>
      <c r="N38"/>
      <c r="O38"/>
      <c r="P38"/>
      <c r="Q38"/>
      <c r="R38"/>
      <c r="S38"/>
    </row>
    <row r="39" spans="1:19" s="2" customFormat="1" ht="11.25" customHeight="1" x14ac:dyDescent="0.25">
      <c r="A39" s="4"/>
      <c r="B39" s="5" t="s">
        <v>25</v>
      </c>
      <c r="C39" s="23">
        <f>SUM(C34:C38)</f>
        <v>69</v>
      </c>
      <c r="D39" s="9">
        <f t="shared" si="1"/>
        <v>0.76666666666666672</v>
      </c>
      <c r="E39" s="9"/>
      <c r="F39" s="13">
        <f>SUM(F34:F38)</f>
        <v>21</v>
      </c>
      <c r="G39" s="9">
        <f t="shared" si="2"/>
        <v>0.23333333333333334</v>
      </c>
      <c r="H39" s="9"/>
      <c r="I39" s="16">
        <f>SUM(C39,F39)</f>
        <v>90</v>
      </c>
      <c r="J39"/>
      <c r="K39"/>
      <c r="L39"/>
      <c r="M39"/>
      <c r="N39"/>
      <c r="O39"/>
      <c r="P39"/>
      <c r="Q39"/>
      <c r="R39"/>
      <c r="S39"/>
    </row>
    <row r="40" spans="1:19" s="1" customFormat="1" ht="9.9" customHeight="1" x14ac:dyDescent="0.25">
      <c r="A40" s="32"/>
      <c r="B40" s="3"/>
      <c r="C40" s="8"/>
      <c r="D40" s="9"/>
      <c r="E40" s="9"/>
      <c r="F40" s="12"/>
      <c r="G40" s="9"/>
      <c r="H40" s="9"/>
      <c r="I40" s="15"/>
      <c r="J40"/>
      <c r="K40"/>
      <c r="L40"/>
      <c r="M40"/>
      <c r="N40"/>
      <c r="O40"/>
      <c r="P40"/>
      <c r="Q40"/>
      <c r="R40"/>
      <c r="S40"/>
    </row>
    <row r="41" spans="1:19" s="1" customFormat="1" ht="11.25" customHeight="1" x14ac:dyDescent="0.25">
      <c r="A41" s="4" t="s">
        <v>7</v>
      </c>
      <c r="B41" s="3"/>
      <c r="C41" s="8"/>
      <c r="D41" s="9"/>
      <c r="E41" s="9"/>
      <c r="F41" s="12"/>
      <c r="G41" s="9"/>
      <c r="H41" s="9"/>
      <c r="I41" s="15"/>
      <c r="J41"/>
      <c r="K41"/>
      <c r="L41"/>
      <c r="M41"/>
      <c r="N41"/>
      <c r="O41"/>
      <c r="P41"/>
      <c r="Q41"/>
      <c r="R41"/>
      <c r="S41"/>
    </row>
    <row r="42" spans="1:19" s="1" customFormat="1" ht="11.25" customHeight="1" x14ac:dyDescent="0.25">
      <c r="A42" s="3"/>
      <c r="B42" s="3" t="s">
        <v>169</v>
      </c>
      <c r="C42" s="8"/>
      <c r="D42" s="9"/>
      <c r="E42" s="9"/>
      <c r="F42" s="12"/>
      <c r="G42" s="9"/>
      <c r="H42" s="9"/>
      <c r="I42" s="15"/>
      <c r="J42"/>
      <c r="K42"/>
      <c r="L42"/>
      <c r="M42"/>
      <c r="N42"/>
      <c r="O42"/>
      <c r="P42"/>
      <c r="Q42"/>
      <c r="R42"/>
      <c r="S42"/>
    </row>
    <row r="43" spans="1:19" s="1" customFormat="1" ht="11.25" customHeight="1" x14ac:dyDescent="0.25">
      <c r="A43" s="3"/>
      <c r="B43" s="7" t="s">
        <v>45</v>
      </c>
      <c r="C43" s="8">
        <v>11</v>
      </c>
      <c r="D43" s="9">
        <f t="shared" si="1"/>
        <v>0.84615384615384615</v>
      </c>
      <c r="E43" s="9"/>
      <c r="F43" s="12">
        <v>2</v>
      </c>
      <c r="G43" s="9">
        <f t="shared" si="2"/>
        <v>0.15384615384615385</v>
      </c>
      <c r="H43" s="9"/>
      <c r="I43" s="15">
        <f t="shared" ref="I43:I56" si="4">SUM(C43,F43)</f>
        <v>13</v>
      </c>
      <c r="J43"/>
      <c r="K43"/>
      <c r="L43"/>
      <c r="M43"/>
      <c r="N43"/>
      <c r="O43"/>
      <c r="P43"/>
      <c r="Q43"/>
      <c r="R43"/>
      <c r="S43"/>
    </row>
    <row r="44" spans="1:19" s="1" customFormat="1" ht="11.25" customHeight="1" x14ac:dyDescent="0.25">
      <c r="A44" s="3"/>
      <c r="B44" s="7" t="s">
        <v>46</v>
      </c>
      <c r="C44" s="8">
        <v>2</v>
      </c>
      <c r="D44" s="9">
        <f t="shared" si="1"/>
        <v>0.66666666666666663</v>
      </c>
      <c r="E44" s="9"/>
      <c r="F44" s="12">
        <v>1</v>
      </c>
      <c r="G44" s="9">
        <f t="shared" si="2"/>
        <v>0.33333333333333331</v>
      </c>
      <c r="H44" s="9"/>
      <c r="I44" s="15">
        <f t="shared" si="4"/>
        <v>3</v>
      </c>
      <c r="J44"/>
      <c r="K44"/>
      <c r="L44"/>
      <c r="M44"/>
      <c r="N44"/>
      <c r="O44"/>
      <c r="P44"/>
      <c r="Q44"/>
      <c r="R44"/>
      <c r="S44"/>
    </row>
    <row r="45" spans="1:19" s="1" customFormat="1" ht="11.25" customHeight="1" x14ac:dyDescent="0.25">
      <c r="A45" s="3"/>
      <c r="B45" s="7" t="s">
        <v>47</v>
      </c>
      <c r="C45" s="8">
        <v>3</v>
      </c>
      <c r="D45" s="9">
        <f t="shared" si="1"/>
        <v>0.75</v>
      </c>
      <c r="E45" s="9"/>
      <c r="F45" s="12">
        <v>1</v>
      </c>
      <c r="G45" s="9">
        <f t="shared" si="2"/>
        <v>0.25</v>
      </c>
      <c r="H45" s="9"/>
      <c r="I45" s="15">
        <f t="shared" si="4"/>
        <v>4</v>
      </c>
      <c r="J45"/>
      <c r="K45"/>
      <c r="L45"/>
      <c r="M45"/>
      <c r="N45"/>
      <c r="O45"/>
      <c r="P45"/>
      <c r="Q45"/>
      <c r="R45"/>
      <c r="S45"/>
    </row>
    <row r="46" spans="1:19" s="1" customFormat="1" ht="11.25" customHeight="1" x14ac:dyDescent="0.25">
      <c r="A46" s="3"/>
      <c r="B46" s="7" t="s">
        <v>247</v>
      </c>
      <c r="C46" s="8">
        <v>1</v>
      </c>
      <c r="D46" s="9">
        <f t="shared" ref="D46" si="5">C46/I46</f>
        <v>1</v>
      </c>
      <c r="E46" s="9"/>
      <c r="F46" s="12">
        <v>0</v>
      </c>
      <c r="G46" s="9">
        <f t="shared" ref="G46" si="6">F46/I46</f>
        <v>0</v>
      </c>
      <c r="H46" s="9"/>
      <c r="I46" s="15">
        <f t="shared" ref="I46" si="7">SUM(C46,F46)</f>
        <v>1</v>
      </c>
      <c r="J46"/>
      <c r="K46"/>
      <c r="L46"/>
      <c r="M46"/>
      <c r="N46"/>
      <c r="O46"/>
      <c r="P46"/>
      <c r="Q46"/>
      <c r="R46"/>
      <c r="S46"/>
    </row>
    <row r="47" spans="1:19" s="1" customFormat="1" ht="11.25" customHeight="1" x14ac:dyDescent="0.25">
      <c r="A47" s="3"/>
      <c r="B47" s="7" t="s">
        <v>48</v>
      </c>
      <c r="C47" s="8">
        <v>2</v>
      </c>
      <c r="D47" s="9">
        <f t="shared" si="1"/>
        <v>0.66666666666666663</v>
      </c>
      <c r="E47" s="9"/>
      <c r="F47" s="12">
        <v>1</v>
      </c>
      <c r="G47" s="9">
        <f t="shared" si="2"/>
        <v>0.33333333333333331</v>
      </c>
      <c r="H47" s="9"/>
      <c r="I47" s="15">
        <f t="shared" si="4"/>
        <v>3</v>
      </c>
      <c r="J47"/>
      <c r="K47"/>
      <c r="L47"/>
      <c r="M47"/>
      <c r="N47"/>
      <c r="O47"/>
      <c r="P47"/>
      <c r="Q47"/>
      <c r="R47"/>
      <c r="S47"/>
    </row>
    <row r="48" spans="1:19" s="1" customFormat="1" ht="11.25" customHeight="1" x14ac:dyDescent="0.25">
      <c r="A48" s="3"/>
      <c r="B48" s="7" t="s">
        <v>49</v>
      </c>
      <c r="C48" s="8">
        <v>26</v>
      </c>
      <c r="D48" s="9">
        <f t="shared" si="1"/>
        <v>0.52</v>
      </c>
      <c r="E48" s="9"/>
      <c r="F48" s="12">
        <v>24</v>
      </c>
      <c r="G48" s="9">
        <f t="shared" si="2"/>
        <v>0.48</v>
      </c>
      <c r="H48" s="9"/>
      <c r="I48" s="15">
        <f t="shared" si="4"/>
        <v>50</v>
      </c>
      <c r="J48"/>
      <c r="K48"/>
      <c r="L48"/>
      <c r="M48"/>
      <c r="N48"/>
      <c r="O48"/>
      <c r="P48"/>
      <c r="Q48"/>
      <c r="R48"/>
      <c r="S48"/>
    </row>
    <row r="49" spans="1:19" s="1" customFormat="1" ht="11.25" customHeight="1" x14ac:dyDescent="0.25">
      <c r="A49" s="3"/>
      <c r="B49" s="7" t="s">
        <v>50</v>
      </c>
      <c r="C49" s="8">
        <v>0</v>
      </c>
      <c r="D49" s="9">
        <f t="shared" si="1"/>
        <v>0</v>
      </c>
      <c r="E49" s="9"/>
      <c r="F49" s="12">
        <v>1</v>
      </c>
      <c r="G49" s="9">
        <f t="shared" si="2"/>
        <v>1</v>
      </c>
      <c r="H49" s="9"/>
      <c r="I49" s="15">
        <f t="shared" si="4"/>
        <v>1</v>
      </c>
      <c r="J49"/>
      <c r="K49"/>
      <c r="L49"/>
      <c r="M49"/>
      <c r="N49"/>
      <c r="O49"/>
      <c r="P49"/>
      <c r="Q49"/>
      <c r="R49"/>
      <c r="S49"/>
    </row>
    <row r="50" spans="1:19" s="1" customFormat="1" ht="11.25" customHeight="1" x14ac:dyDescent="0.25">
      <c r="A50" s="3"/>
      <c r="B50" s="7" t="s">
        <v>51</v>
      </c>
      <c r="C50" s="8">
        <v>45</v>
      </c>
      <c r="D50" s="9">
        <f t="shared" si="1"/>
        <v>0.36</v>
      </c>
      <c r="E50" s="9"/>
      <c r="F50" s="12">
        <v>80</v>
      </c>
      <c r="G50" s="9">
        <f t="shared" si="2"/>
        <v>0.64</v>
      </c>
      <c r="H50" s="9"/>
      <c r="I50" s="15">
        <f t="shared" si="4"/>
        <v>125</v>
      </c>
      <c r="J50"/>
      <c r="K50"/>
      <c r="L50"/>
      <c r="M50"/>
      <c r="N50"/>
      <c r="O50"/>
      <c r="P50"/>
      <c r="Q50"/>
      <c r="R50"/>
      <c r="S50"/>
    </row>
    <row r="51" spans="1:19" s="1" customFormat="1" ht="11.25" customHeight="1" x14ac:dyDescent="0.25">
      <c r="A51" s="3"/>
      <c r="B51" s="7" t="s">
        <v>52</v>
      </c>
      <c r="C51" s="8">
        <v>37</v>
      </c>
      <c r="D51" s="9">
        <f t="shared" si="1"/>
        <v>0.75510204081632648</v>
      </c>
      <c r="E51" s="9"/>
      <c r="F51" s="12">
        <v>12</v>
      </c>
      <c r="G51" s="9">
        <f t="shared" si="2"/>
        <v>0.24489795918367346</v>
      </c>
      <c r="H51" s="9"/>
      <c r="I51" s="15">
        <f t="shared" si="4"/>
        <v>49</v>
      </c>
      <c r="J51"/>
      <c r="K51"/>
      <c r="L51"/>
      <c r="M51"/>
      <c r="N51"/>
      <c r="O51"/>
      <c r="P51"/>
      <c r="Q51"/>
      <c r="R51"/>
      <c r="S51"/>
    </row>
    <row r="52" spans="1:19" s="1" customFormat="1" ht="11.25" customHeight="1" x14ac:dyDescent="0.25">
      <c r="A52" s="3"/>
      <c r="B52" s="7" t="s">
        <v>53</v>
      </c>
      <c r="C52" s="8">
        <v>2</v>
      </c>
      <c r="D52" s="9">
        <f t="shared" si="1"/>
        <v>0.16666666666666666</v>
      </c>
      <c r="E52" s="9"/>
      <c r="F52" s="12">
        <v>10</v>
      </c>
      <c r="G52" s="9">
        <f t="shared" si="2"/>
        <v>0.83333333333333337</v>
      </c>
      <c r="H52" s="9"/>
      <c r="I52" s="15">
        <f t="shared" si="4"/>
        <v>12</v>
      </c>
      <c r="J52"/>
      <c r="K52"/>
      <c r="L52"/>
      <c r="M52"/>
      <c r="N52"/>
      <c r="O52"/>
      <c r="P52"/>
      <c r="Q52"/>
      <c r="R52"/>
      <c r="S52"/>
    </row>
    <row r="53" spans="1:19" s="1" customFormat="1" ht="11.25" customHeight="1" x14ac:dyDescent="0.25">
      <c r="A53" s="3"/>
      <c r="B53" s="7" t="s">
        <v>54</v>
      </c>
      <c r="C53" s="8">
        <v>13</v>
      </c>
      <c r="D53" s="9">
        <f t="shared" si="1"/>
        <v>0.9285714285714286</v>
      </c>
      <c r="E53" s="9"/>
      <c r="F53" s="12">
        <v>1</v>
      </c>
      <c r="G53" s="9">
        <f t="shared" si="2"/>
        <v>7.1428571428571425E-2</v>
      </c>
      <c r="H53" s="9"/>
      <c r="I53" s="15">
        <f t="shared" si="4"/>
        <v>14</v>
      </c>
      <c r="J53"/>
      <c r="K53"/>
      <c r="L53"/>
      <c r="M53"/>
      <c r="N53"/>
      <c r="O53"/>
      <c r="P53"/>
      <c r="Q53"/>
      <c r="R53"/>
      <c r="S53"/>
    </row>
    <row r="54" spans="1:19" s="1" customFormat="1" ht="11.25" customHeight="1" x14ac:dyDescent="0.25">
      <c r="A54" s="3"/>
      <c r="B54" s="25" t="s">
        <v>55</v>
      </c>
      <c r="C54" s="8">
        <v>0</v>
      </c>
      <c r="D54" s="9">
        <f>C54/I54</f>
        <v>0</v>
      </c>
      <c r="E54" s="9"/>
      <c r="F54" s="12">
        <v>1</v>
      </c>
      <c r="G54" s="9">
        <f>F54/I54</f>
        <v>1</v>
      </c>
      <c r="H54" s="9"/>
      <c r="I54" s="15">
        <f>SUM(C54,F54)</f>
        <v>1</v>
      </c>
      <c r="J54"/>
      <c r="K54"/>
      <c r="L54"/>
      <c r="M54"/>
      <c r="N54"/>
      <c r="O54"/>
      <c r="P54"/>
      <c r="Q54"/>
      <c r="R54"/>
      <c r="S54"/>
    </row>
    <row r="55" spans="1:19" s="1" customFormat="1" ht="11.25" customHeight="1" x14ac:dyDescent="0.25">
      <c r="A55" s="3"/>
      <c r="B55" s="7" t="s">
        <v>56</v>
      </c>
      <c r="C55" s="8">
        <v>1</v>
      </c>
      <c r="D55" s="9">
        <f t="shared" si="1"/>
        <v>0.5</v>
      </c>
      <c r="E55" s="9"/>
      <c r="F55" s="12">
        <v>1</v>
      </c>
      <c r="G55" s="9">
        <f t="shared" si="2"/>
        <v>0.5</v>
      </c>
      <c r="H55" s="9"/>
      <c r="I55" s="15">
        <f t="shared" si="4"/>
        <v>2</v>
      </c>
      <c r="J55"/>
      <c r="K55"/>
      <c r="L55"/>
      <c r="M55"/>
      <c r="N55"/>
      <c r="O55"/>
      <c r="P55"/>
      <c r="Q55"/>
      <c r="R55"/>
      <c r="S55"/>
    </row>
    <row r="56" spans="1:19" s="1" customFormat="1" ht="11.25" customHeight="1" x14ac:dyDescent="0.25">
      <c r="A56" s="3"/>
      <c r="B56" s="7" t="s">
        <v>57</v>
      </c>
      <c r="C56" s="8">
        <v>4</v>
      </c>
      <c r="D56" s="9">
        <f t="shared" si="1"/>
        <v>0.8</v>
      </c>
      <c r="E56" s="9"/>
      <c r="F56" s="12">
        <v>1</v>
      </c>
      <c r="G56" s="9">
        <f t="shared" si="2"/>
        <v>0.2</v>
      </c>
      <c r="H56" s="9"/>
      <c r="I56" s="15">
        <f t="shared" si="4"/>
        <v>5</v>
      </c>
      <c r="J56"/>
      <c r="K56"/>
      <c r="L56"/>
      <c r="M56"/>
      <c r="N56"/>
      <c r="O56"/>
      <c r="P56"/>
      <c r="Q56"/>
      <c r="R56"/>
      <c r="S56"/>
    </row>
    <row r="57" spans="1:19" s="1" customFormat="1" ht="11.25" customHeight="1" x14ac:dyDescent="0.25">
      <c r="A57" s="3"/>
      <c r="B57" s="7" t="s">
        <v>58</v>
      </c>
      <c r="C57" s="8">
        <v>20</v>
      </c>
      <c r="D57" s="9">
        <f>C57/I57</f>
        <v>0.37037037037037035</v>
      </c>
      <c r="E57" s="9"/>
      <c r="F57" s="12">
        <v>34</v>
      </c>
      <c r="G57" s="9">
        <f>F57/I57</f>
        <v>0.62962962962962965</v>
      </c>
      <c r="H57" s="9"/>
      <c r="I57" s="15">
        <f>SUM(C57,F57)</f>
        <v>54</v>
      </c>
      <c r="J57"/>
      <c r="K57"/>
      <c r="L57"/>
      <c r="M57"/>
      <c r="N57"/>
      <c r="O57"/>
      <c r="P57"/>
      <c r="Q57"/>
      <c r="R57"/>
      <c r="S57"/>
    </row>
    <row r="58" spans="1:19" s="1" customFormat="1" ht="11.25" customHeight="1" x14ac:dyDescent="0.25">
      <c r="A58" s="3"/>
      <c r="B58" s="7" t="s">
        <v>59</v>
      </c>
      <c r="C58" s="8">
        <v>7</v>
      </c>
      <c r="D58" s="9">
        <f>C58/I58</f>
        <v>0.875</v>
      </c>
      <c r="E58" s="9"/>
      <c r="F58" s="12">
        <v>1</v>
      </c>
      <c r="G58" s="9">
        <f>F58/I58</f>
        <v>0.125</v>
      </c>
      <c r="H58" s="9"/>
      <c r="I58" s="15">
        <f>SUM(C58,F58)</f>
        <v>8</v>
      </c>
      <c r="J58"/>
      <c r="K58"/>
      <c r="L58"/>
      <c r="M58"/>
      <c r="N58"/>
      <c r="O58"/>
      <c r="P58"/>
      <c r="Q58"/>
      <c r="R58"/>
      <c r="S58"/>
    </row>
    <row r="59" spans="1:19" s="1" customFormat="1" ht="11.25" customHeight="1" x14ac:dyDescent="0.25">
      <c r="A59" s="3"/>
      <c r="B59" s="7" t="s">
        <v>60</v>
      </c>
      <c r="C59" s="8">
        <v>14</v>
      </c>
      <c r="D59" s="9">
        <f>C59/I59</f>
        <v>1</v>
      </c>
      <c r="E59" s="9"/>
      <c r="F59" s="12">
        <v>0</v>
      </c>
      <c r="G59" s="9">
        <f>F59/I59</f>
        <v>0</v>
      </c>
      <c r="H59" s="9"/>
      <c r="I59" s="15">
        <f>SUM(C59,F59)</f>
        <v>14</v>
      </c>
      <c r="J59"/>
      <c r="K59"/>
      <c r="L59"/>
      <c r="M59"/>
      <c r="N59"/>
      <c r="O59"/>
      <c r="P59"/>
      <c r="Q59"/>
      <c r="R59"/>
      <c r="S59"/>
    </row>
    <row r="60" spans="1:19" s="1" customFormat="1" ht="11.25" customHeight="1" x14ac:dyDescent="0.25">
      <c r="A60" s="3"/>
      <c r="B60" s="7" t="s">
        <v>61</v>
      </c>
      <c r="C60" s="8">
        <v>4</v>
      </c>
      <c r="D60" s="9">
        <f>C60/I60</f>
        <v>1</v>
      </c>
      <c r="E60" s="9"/>
      <c r="F60" s="12">
        <v>0</v>
      </c>
      <c r="G60" s="9">
        <f>F60/I60</f>
        <v>0</v>
      </c>
      <c r="H60" s="9"/>
      <c r="I60" s="15">
        <f>SUM(C60,F60)</f>
        <v>4</v>
      </c>
      <c r="J60"/>
      <c r="K60"/>
      <c r="L60"/>
      <c r="M60"/>
      <c r="N60"/>
      <c r="O60"/>
      <c r="P60"/>
      <c r="Q60"/>
      <c r="R60"/>
      <c r="S60"/>
    </row>
    <row r="61" spans="1:19" s="1" customFormat="1" ht="11.25" customHeight="1" x14ac:dyDescent="0.25">
      <c r="A61" s="3"/>
      <c r="B61" s="7" t="s">
        <v>62</v>
      </c>
      <c r="C61" s="8">
        <v>13</v>
      </c>
      <c r="D61" s="9">
        <f>C61/I61</f>
        <v>0.8125</v>
      </c>
      <c r="E61" s="9"/>
      <c r="F61" s="12">
        <v>3</v>
      </c>
      <c r="G61" s="9">
        <f>F61/I61</f>
        <v>0.1875</v>
      </c>
      <c r="H61" s="9"/>
      <c r="I61" s="15">
        <f>SUM(C61,F61)</f>
        <v>16</v>
      </c>
      <c r="J61"/>
      <c r="K61"/>
      <c r="L61"/>
      <c r="M61"/>
      <c r="N61"/>
      <c r="O61"/>
      <c r="P61"/>
      <c r="Q61"/>
      <c r="R61"/>
      <c r="S61"/>
    </row>
    <row r="62" spans="1:19" s="1" customFormat="1" ht="11.25" customHeight="1" x14ac:dyDescent="0.25">
      <c r="A62" s="4" t="s">
        <v>28</v>
      </c>
      <c r="B62" s="3"/>
      <c r="C62" s="8"/>
      <c r="D62" s="9"/>
      <c r="E62" s="9"/>
      <c r="F62" s="12"/>
      <c r="G62" s="9"/>
      <c r="H62" s="9"/>
      <c r="I62" s="15"/>
      <c r="J62"/>
      <c r="K62"/>
      <c r="L62"/>
      <c r="M62"/>
      <c r="N62"/>
      <c r="O62"/>
      <c r="P62"/>
      <c r="Q62"/>
      <c r="R62"/>
      <c r="S62"/>
    </row>
    <row r="63" spans="1:19" s="1" customFormat="1" ht="11.25" customHeight="1" x14ac:dyDescent="0.25">
      <c r="A63" s="3"/>
      <c r="B63" s="3" t="s">
        <v>170</v>
      </c>
      <c r="C63" s="8"/>
      <c r="D63" s="9"/>
      <c r="E63" s="9"/>
      <c r="F63" s="12"/>
      <c r="G63" s="9"/>
      <c r="H63" s="9"/>
      <c r="I63" s="15"/>
      <c r="J63"/>
      <c r="K63"/>
      <c r="L63"/>
      <c r="M63"/>
      <c r="N63"/>
      <c r="O63"/>
      <c r="P63"/>
      <c r="Q63"/>
      <c r="R63"/>
      <c r="S63"/>
    </row>
    <row r="64" spans="1:19" s="1" customFormat="1" ht="11.25" customHeight="1" x14ac:dyDescent="0.25">
      <c r="A64" s="3"/>
      <c r="B64" s="7" t="s">
        <v>63</v>
      </c>
      <c r="C64" s="8">
        <v>3</v>
      </c>
      <c r="D64" s="9">
        <f>C64/I64</f>
        <v>0.3</v>
      </c>
      <c r="E64" s="9"/>
      <c r="F64" s="12">
        <v>7</v>
      </c>
      <c r="G64" s="9">
        <f>F64/I64</f>
        <v>0.7</v>
      </c>
      <c r="H64" s="9"/>
      <c r="I64" s="15">
        <f t="shared" ref="I64:I154" si="8">SUM(C64,F64)</f>
        <v>10</v>
      </c>
      <c r="J64"/>
      <c r="K64"/>
      <c r="L64"/>
      <c r="M64"/>
      <c r="N64"/>
      <c r="O64"/>
      <c r="P64"/>
      <c r="Q64"/>
      <c r="R64"/>
      <c r="S64"/>
    </row>
    <row r="65" spans="1:19" s="1" customFormat="1" ht="11.25" customHeight="1" x14ac:dyDescent="0.25">
      <c r="A65" s="3"/>
      <c r="B65" s="7" t="s">
        <v>64</v>
      </c>
      <c r="C65" s="8">
        <v>7</v>
      </c>
      <c r="D65" s="9">
        <f>C65/I65</f>
        <v>0.4375</v>
      </c>
      <c r="E65" s="9"/>
      <c r="F65" s="12">
        <v>9</v>
      </c>
      <c r="G65" s="9">
        <f>F65/I65</f>
        <v>0.5625</v>
      </c>
      <c r="H65" s="9"/>
      <c r="I65" s="15">
        <f>SUM(C65,F65)</f>
        <v>16</v>
      </c>
      <c r="J65"/>
      <c r="K65"/>
      <c r="L65"/>
      <c r="M65"/>
      <c r="N65"/>
      <c r="O65"/>
      <c r="P65"/>
      <c r="Q65"/>
      <c r="R65"/>
      <c r="S65"/>
    </row>
    <row r="66" spans="1:19" s="1" customFormat="1" ht="11.25" customHeight="1" x14ac:dyDescent="0.25">
      <c r="A66" s="3"/>
      <c r="B66" s="7" t="s">
        <v>65</v>
      </c>
      <c r="C66" s="8">
        <v>125</v>
      </c>
      <c r="D66" s="9">
        <f t="shared" si="1"/>
        <v>0.77160493827160492</v>
      </c>
      <c r="E66" s="9"/>
      <c r="F66" s="12">
        <v>37</v>
      </c>
      <c r="G66" s="9">
        <f t="shared" si="2"/>
        <v>0.22839506172839505</v>
      </c>
      <c r="H66" s="9"/>
      <c r="I66" s="15">
        <f t="shared" si="8"/>
        <v>162</v>
      </c>
      <c r="J66"/>
      <c r="K66"/>
      <c r="L66"/>
      <c r="M66"/>
      <c r="N66"/>
      <c r="O66"/>
      <c r="P66"/>
      <c r="Q66"/>
      <c r="R66"/>
      <c r="S66"/>
    </row>
    <row r="67" spans="1:19" s="1" customFormat="1" ht="11.25" customHeight="1" x14ac:dyDescent="0.25">
      <c r="A67" s="3"/>
      <c r="B67" s="7" t="s">
        <v>66</v>
      </c>
      <c r="C67" s="8">
        <v>4</v>
      </c>
      <c r="D67" s="9">
        <f t="shared" si="1"/>
        <v>0.8</v>
      </c>
      <c r="E67" s="9"/>
      <c r="F67" s="12">
        <v>1</v>
      </c>
      <c r="G67" s="9">
        <f t="shared" si="2"/>
        <v>0.2</v>
      </c>
      <c r="H67" s="9"/>
      <c r="I67" s="15">
        <f t="shared" si="8"/>
        <v>5</v>
      </c>
      <c r="J67"/>
      <c r="K67"/>
      <c r="L67"/>
      <c r="M67"/>
      <c r="N67"/>
      <c r="O67"/>
      <c r="P67"/>
      <c r="Q67"/>
      <c r="R67"/>
      <c r="S67"/>
    </row>
    <row r="68" spans="1:19" s="1" customFormat="1" ht="11.25" customHeight="1" x14ac:dyDescent="0.25">
      <c r="A68" s="3"/>
      <c r="B68" s="7" t="s">
        <v>248</v>
      </c>
      <c r="C68" s="8">
        <v>1</v>
      </c>
      <c r="D68" s="9">
        <f t="shared" ref="D68" si="9">C68/I68</f>
        <v>1</v>
      </c>
      <c r="E68" s="9"/>
      <c r="F68" s="12">
        <v>0</v>
      </c>
      <c r="G68" s="9">
        <f t="shared" ref="G68" si="10">F68/I68</f>
        <v>0</v>
      </c>
      <c r="H68" s="9"/>
      <c r="I68" s="15">
        <f t="shared" ref="I68" si="11">SUM(C68,F68)</f>
        <v>1</v>
      </c>
      <c r="J68"/>
      <c r="K68"/>
      <c r="L68"/>
      <c r="M68"/>
      <c r="N68"/>
      <c r="O68"/>
      <c r="P68"/>
      <c r="Q68"/>
      <c r="R68"/>
      <c r="S68"/>
    </row>
    <row r="69" spans="1:19" s="1" customFormat="1" ht="11.25" customHeight="1" x14ac:dyDescent="0.25">
      <c r="A69" s="3"/>
      <c r="B69" s="7" t="s">
        <v>67</v>
      </c>
      <c r="C69" s="8">
        <v>12</v>
      </c>
      <c r="D69" s="9">
        <f t="shared" ref="D69:D156" si="12">C69/I69</f>
        <v>0.75</v>
      </c>
      <c r="E69" s="9"/>
      <c r="F69" s="12">
        <v>4</v>
      </c>
      <c r="G69" s="9">
        <f t="shared" ref="G69:G156" si="13">F69/I69</f>
        <v>0.25</v>
      </c>
      <c r="H69" s="9"/>
      <c r="I69" s="15">
        <f t="shared" si="8"/>
        <v>16</v>
      </c>
      <c r="J69"/>
      <c r="K69"/>
      <c r="L69"/>
      <c r="M69"/>
      <c r="N69"/>
      <c r="O69"/>
      <c r="P69"/>
      <c r="Q69"/>
      <c r="R69"/>
      <c r="S69"/>
    </row>
    <row r="70" spans="1:19" s="1" customFormat="1" ht="11.25" customHeight="1" x14ac:dyDescent="0.25">
      <c r="A70" s="3"/>
      <c r="B70" s="7" t="s">
        <v>68</v>
      </c>
      <c r="C70" s="8">
        <v>2</v>
      </c>
      <c r="D70" s="9">
        <f t="shared" si="12"/>
        <v>1</v>
      </c>
      <c r="E70" s="9"/>
      <c r="F70" s="12">
        <v>0</v>
      </c>
      <c r="G70" s="9">
        <f t="shared" si="13"/>
        <v>0</v>
      </c>
      <c r="H70" s="9"/>
      <c r="I70" s="15">
        <f t="shared" si="8"/>
        <v>2</v>
      </c>
      <c r="J70" s="31"/>
      <c r="K70" s="31"/>
      <c r="L70"/>
      <c r="M70"/>
      <c r="N70"/>
      <c r="O70"/>
      <c r="P70"/>
      <c r="Q70"/>
      <c r="R70"/>
      <c r="S70"/>
    </row>
    <row r="71" spans="1:19" s="1" customFormat="1" ht="11.25" customHeight="1" x14ac:dyDescent="0.25">
      <c r="A71" s="3"/>
      <c r="B71" s="7" t="s">
        <v>175</v>
      </c>
      <c r="C71" s="8">
        <v>6</v>
      </c>
      <c r="D71" s="9">
        <f t="shared" si="12"/>
        <v>1</v>
      </c>
      <c r="E71" s="9"/>
      <c r="F71" s="12">
        <v>0</v>
      </c>
      <c r="G71" s="9">
        <f t="shared" si="13"/>
        <v>0</v>
      </c>
      <c r="H71" s="9"/>
      <c r="I71" s="15">
        <f t="shared" si="8"/>
        <v>6</v>
      </c>
      <c r="J71"/>
      <c r="K71"/>
      <c r="L71"/>
      <c r="M71"/>
      <c r="N71"/>
      <c r="O71"/>
      <c r="P71"/>
      <c r="Q71"/>
      <c r="R71"/>
      <c r="S71"/>
    </row>
    <row r="72" spans="1:19" s="1" customFormat="1" ht="11.25" customHeight="1" x14ac:dyDescent="0.25">
      <c r="A72" s="3"/>
      <c r="B72" s="7" t="s">
        <v>212</v>
      </c>
      <c r="C72" s="8">
        <v>2</v>
      </c>
      <c r="D72" s="9">
        <f t="shared" si="12"/>
        <v>0.33333333333333331</v>
      </c>
      <c r="E72" s="9"/>
      <c r="F72" s="12">
        <v>4</v>
      </c>
      <c r="G72" s="9">
        <f t="shared" si="13"/>
        <v>0.66666666666666663</v>
      </c>
      <c r="H72" s="9"/>
      <c r="I72" s="15">
        <f t="shared" si="8"/>
        <v>6</v>
      </c>
      <c r="J72"/>
      <c r="K72"/>
      <c r="L72"/>
      <c r="M72"/>
      <c r="N72"/>
      <c r="O72"/>
      <c r="P72"/>
      <c r="Q72"/>
      <c r="R72"/>
      <c r="S72"/>
    </row>
    <row r="73" spans="1:19" s="1" customFormat="1" ht="11.25" customHeight="1" x14ac:dyDescent="0.25">
      <c r="A73" s="3"/>
      <c r="B73" s="3" t="s">
        <v>184</v>
      </c>
      <c r="C73" s="8"/>
      <c r="D73" s="9"/>
      <c r="E73" s="9"/>
      <c r="F73" s="12"/>
      <c r="G73" s="9"/>
      <c r="H73" s="9"/>
      <c r="I73" s="15"/>
      <c r="J73"/>
      <c r="K73"/>
      <c r="L73"/>
      <c r="M73"/>
      <c r="N73"/>
      <c r="O73"/>
      <c r="P73"/>
      <c r="Q73"/>
      <c r="R73"/>
      <c r="S73"/>
    </row>
    <row r="74" spans="1:19" s="1" customFormat="1" ht="11.25" customHeight="1" x14ac:dyDescent="0.25">
      <c r="A74" s="3"/>
      <c r="B74" s="7" t="s">
        <v>249</v>
      </c>
      <c r="C74" s="8">
        <v>1</v>
      </c>
      <c r="D74" s="9">
        <f t="shared" ref="D74:D76" si="14">C74/I74</f>
        <v>1</v>
      </c>
      <c r="E74" s="9"/>
      <c r="F74" s="12">
        <v>0</v>
      </c>
      <c r="G74" s="9">
        <f t="shared" ref="G74:G76" si="15">F74/I74</f>
        <v>0</v>
      </c>
      <c r="H74" s="9"/>
      <c r="I74" s="15">
        <f t="shared" ref="I74:I76" si="16">SUM(C74,F74)</f>
        <v>1</v>
      </c>
      <c r="J74"/>
      <c r="K74"/>
      <c r="L74"/>
      <c r="M74"/>
      <c r="N74"/>
      <c r="O74"/>
      <c r="P74"/>
      <c r="Q74"/>
      <c r="R74"/>
      <c r="S74"/>
    </row>
    <row r="75" spans="1:19" s="1" customFormat="1" ht="11.25" customHeight="1" x14ac:dyDescent="0.25">
      <c r="A75" s="3"/>
      <c r="B75" s="7" t="s">
        <v>250</v>
      </c>
      <c r="C75" s="8">
        <v>1</v>
      </c>
      <c r="D75" s="9">
        <f t="shared" si="14"/>
        <v>1</v>
      </c>
      <c r="E75" s="9"/>
      <c r="F75" s="12">
        <v>0</v>
      </c>
      <c r="G75" s="9">
        <f t="shared" si="15"/>
        <v>0</v>
      </c>
      <c r="H75" s="9"/>
      <c r="I75" s="15">
        <f t="shared" si="16"/>
        <v>1</v>
      </c>
      <c r="J75"/>
      <c r="K75"/>
      <c r="L75"/>
      <c r="M75"/>
      <c r="N75"/>
      <c r="O75"/>
      <c r="P75"/>
      <c r="Q75"/>
      <c r="R75"/>
      <c r="S75"/>
    </row>
    <row r="76" spans="1:19" s="1" customFormat="1" ht="11.25" customHeight="1" x14ac:dyDescent="0.25">
      <c r="A76" s="3"/>
      <c r="B76" s="7" t="s">
        <v>251</v>
      </c>
      <c r="C76" s="8">
        <v>1</v>
      </c>
      <c r="D76" s="9">
        <f t="shared" si="14"/>
        <v>1</v>
      </c>
      <c r="E76" s="9"/>
      <c r="F76" s="12">
        <v>0</v>
      </c>
      <c r="G76" s="9">
        <f t="shared" si="15"/>
        <v>0</v>
      </c>
      <c r="H76" s="9"/>
      <c r="I76" s="15">
        <f t="shared" si="16"/>
        <v>1</v>
      </c>
      <c r="J76"/>
      <c r="K76"/>
      <c r="L76"/>
      <c r="M76"/>
      <c r="N76"/>
      <c r="O76"/>
      <c r="P76"/>
      <c r="Q76"/>
      <c r="R76"/>
      <c r="S76"/>
    </row>
    <row r="77" spans="1:19" s="1" customFormat="1" ht="11.25" customHeight="1" x14ac:dyDescent="0.25">
      <c r="A77" s="3"/>
      <c r="B77" s="7" t="s">
        <v>252</v>
      </c>
      <c r="C77" s="8">
        <v>1</v>
      </c>
      <c r="D77" s="9">
        <f t="shared" ref="D77" si="17">C77/I77</f>
        <v>1</v>
      </c>
      <c r="E77" s="9"/>
      <c r="F77" s="12">
        <v>0</v>
      </c>
      <c r="G77" s="9">
        <f t="shared" ref="G77" si="18">F77/I77</f>
        <v>0</v>
      </c>
      <c r="H77" s="9"/>
      <c r="I77" s="15">
        <f t="shared" ref="I77" si="19">SUM(C77,F77)</f>
        <v>1</v>
      </c>
      <c r="J77"/>
      <c r="K77"/>
      <c r="L77"/>
      <c r="M77"/>
      <c r="N77"/>
      <c r="O77"/>
      <c r="P77"/>
      <c r="Q77"/>
      <c r="R77"/>
      <c r="S77"/>
    </row>
    <row r="78" spans="1:19" s="1" customFormat="1" ht="11.25" customHeight="1" x14ac:dyDescent="0.25">
      <c r="A78" s="3"/>
      <c r="B78" s="7" t="s">
        <v>253</v>
      </c>
      <c r="C78" s="8">
        <v>1</v>
      </c>
      <c r="D78" s="9">
        <f t="shared" si="12"/>
        <v>1</v>
      </c>
      <c r="E78" s="9"/>
      <c r="F78" s="12">
        <v>0</v>
      </c>
      <c r="G78" s="9">
        <f t="shared" si="13"/>
        <v>0</v>
      </c>
      <c r="H78" s="9"/>
      <c r="I78" s="15">
        <f t="shared" si="8"/>
        <v>1</v>
      </c>
      <c r="J78"/>
      <c r="K78"/>
      <c r="L78"/>
      <c r="M78"/>
      <c r="N78"/>
      <c r="O78"/>
      <c r="P78"/>
      <c r="Q78"/>
      <c r="R78"/>
      <c r="S78"/>
    </row>
    <row r="79" spans="1:19" s="1" customFormat="1" ht="11.25" customHeight="1" x14ac:dyDescent="0.25">
      <c r="A79" s="3"/>
      <c r="B79" s="7" t="s">
        <v>225</v>
      </c>
      <c r="C79" s="8">
        <v>2</v>
      </c>
      <c r="D79" s="9">
        <f t="shared" si="12"/>
        <v>1</v>
      </c>
      <c r="E79" s="9"/>
      <c r="F79" s="12">
        <v>0</v>
      </c>
      <c r="G79" s="9">
        <f t="shared" si="13"/>
        <v>0</v>
      </c>
      <c r="H79" s="9"/>
      <c r="I79" s="15">
        <f t="shared" si="8"/>
        <v>2</v>
      </c>
      <c r="J79"/>
      <c r="K79"/>
      <c r="L79"/>
      <c r="M79"/>
      <c r="N79"/>
      <c r="O79"/>
      <c r="P79"/>
      <c r="Q79"/>
      <c r="R79"/>
      <c r="S79"/>
    </row>
    <row r="80" spans="1:19" s="1" customFormat="1" ht="11.25" customHeight="1" x14ac:dyDescent="0.25">
      <c r="A80" s="3"/>
      <c r="B80" s="7" t="s">
        <v>185</v>
      </c>
      <c r="C80" s="8">
        <v>2</v>
      </c>
      <c r="D80" s="9">
        <f t="shared" si="12"/>
        <v>0.5</v>
      </c>
      <c r="E80" s="9"/>
      <c r="F80" s="12">
        <v>2</v>
      </c>
      <c r="G80" s="9">
        <f t="shared" si="13"/>
        <v>0.5</v>
      </c>
      <c r="H80" s="9"/>
      <c r="I80" s="15">
        <f t="shared" si="8"/>
        <v>4</v>
      </c>
      <c r="J80"/>
      <c r="K80"/>
      <c r="L80"/>
      <c r="M80"/>
      <c r="N80"/>
      <c r="O80"/>
      <c r="P80"/>
      <c r="Q80"/>
      <c r="R80"/>
      <c r="S80"/>
    </row>
    <row r="81" spans="1:19" s="1" customFormat="1" ht="11.25" customHeight="1" x14ac:dyDescent="0.25">
      <c r="A81" s="3"/>
      <c r="B81" s="7" t="s">
        <v>254</v>
      </c>
      <c r="C81" s="8">
        <v>1</v>
      </c>
      <c r="D81" s="9">
        <f t="shared" si="12"/>
        <v>1</v>
      </c>
      <c r="E81" s="9"/>
      <c r="F81" s="12">
        <v>0</v>
      </c>
      <c r="G81" s="9">
        <f t="shared" si="13"/>
        <v>0</v>
      </c>
      <c r="H81" s="9"/>
      <c r="I81" s="15">
        <f t="shared" si="8"/>
        <v>1</v>
      </c>
      <c r="J81"/>
      <c r="K81"/>
      <c r="L81"/>
      <c r="M81"/>
      <c r="N81"/>
      <c r="O81"/>
      <c r="P81"/>
      <c r="Q81"/>
      <c r="R81"/>
      <c r="S81"/>
    </row>
    <row r="82" spans="1:19" s="1" customFormat="1" ht="11.25" customHeight="1" x14ac:dyDescent="0.25">
      <c r="A82" s="3"/>
      <c r="B82" s="7" t="s">
        <v>255</v>
      </c>
      <c r="C82" s="8">
        <v>0</v>
      </c>
      <c r="D82" s="9">
        <f t="shared" si="12"/>
        <v>0</v>
      </c>
      <c r="E82" s="9"/>
      <c r="F82" s="12">
        <v>1</v>
      </c>
      <c r="G82" s="9">
        <f t="shared" si="13"/>
        <v>1</v>
      </c>
      <c r="H82" s="9"/>
      <c r="I82" s="15">
        <f t="shared" si="8"/>
        <v>1</v>
      </c>
      <c r="J82"/>
      <c r="K82"/>
      <c r="L82"/>
      <c r="M82"/>
      <c r="N82"/>
      <c r="O82"/>
      <c r="P82"/>
      <c r="Q82"/>
      <c r="R82"/>
      <c r="S82"/>
    </row>
    <row r="83" spans="1:19" s="1" customFormat="1" ht="11.25" customHeight="1" x14ac:dyDescent="0.25">
      <c r="A83" s="3"/>
      <c r="B83" s="7" t="s">
        <v>226</v>
      </c>
      <c r="C83" s="8">
        <v>1</v>
      </c>
      <c r="D83" s="9">
        <f>C83/I83</f>
        <v>1</v>
      </c>
      <c r="E83" s="9"/>
      <c r="F83" s="12">
        <v>0</v>
      </c>
      <c r="G83" s="9">
        <f>F83/I83</f>
        <v>0</v>
      </c>
      <c r="H83" s="9"/>
      <c r="I83" s="15">
        <f>SUM(C83,F83)</f>
        <v>1</v>
      </c>
      <c r="J83"/>
      <c r="K83"/>
      <c r="L83"/>
      <c r="M83"/>
      <c r="N83"/>
      <c r="O83"/>
      <c r="P83"/>
      <c r="Q83"/>
      <c r="R83"/>
      <c r="S83"/>
    </row>
    <row r="84" spans="1:19" s="1" customFormat="1" ht="11.25" customHeight="1" x14ac:dyDescent="0.25">
      <c r="A84" s="3"/>
      <c r="B84" s="7" t="s">
        <v>256</v>
      </c>
      <c r="C84" s="8">
        <v>1</v>
      </c>
      <c r="D84" s="9">
        <f>C84/I84</f>
        <v>1</v>
      </c>
      <c r="E84" s="9"/>
      <c r="F84" s="12">
        <v>0</v>
      </c>
      <c r="G84" s="9">
        <f>F84/I84</f>
        <v>0</v>
      </c>
      <c r="H84" s="9"/>
      <c r="I84" s="15">
        <f>SUM(C84,F84)</f>
        <v>1</v>
      </c>
      <c r="J84"/>
      <c r="K84"/>
      <c r="L84"/>
      <c r="M84"/>
      <c r="N84"/>
      <c r="O84"/>
      <c r="P84"/>
      <c r="Q84"/>
      <c r="R84"/>
      <c r="S84"/>
    </row>
    <row r="85" spans="1:19" s="1" customFormat="1" ht="11.25" customHeight="1" x14ac:dyDescent="0.25">
      <c r="A85" s="3"/>
      <c r="B85" s="7" t="s">
        <v>257</v>
      </c>
      <c r="C85" s="8">
        <v>1</v>
      </c>
      <c r="D85" s="9">
        <f t="shared" si="12"/>
        <v>1</v>
      </c>
      <c r="E85" s="9"/>
      <c r="F85" s="12">
        <v>0</v>
      </c>
      <c r="G85" s="9">
        <f t="shared" si="13"/>
        <v>0</v>
      </c>
      <c r="H85" s="9"/>
      <c r="I85" s="15">
        <f t="shared" si="8"/>
        <v>1</v>
      </c>
      <c r="J85"/>
      <c r="K85"/>
      <c r="L85"/>
      <c r="M85"/>
      <c r="N85"/>
      <c r="O85"/>
      <c r="P85"/>
      <c r="Q85"/>
      <c r="R85"/>
      <c r="S85"/>
    </row>
    <row r="86" spans="1:19" s="1" customFormat="1" ht="11.25" customHeight="1" x14ac:dyDescent="0.25">
      <c r="A86" s="3"/>
      <c r="B86" s="7" t="s">
        <v>258</v>
      </c>
      <c r="C86" s="8">
        <v>1</v>
      </c>
      <c r="D86" s="9">
        <f t="shared" ref="D86:D88" si="20">C86/I86</f>
        <v>1</v>
      </c>
      <c r="E86" s="9"/>
      <c r="F86" s="12">
        <v>0</v>
      </c>
      <c r="G86" s="9">
        <f t="shared" ref="G86:G88" si="21">F86/I86</f>
        <v>0</v>
      </c>
      <c r="H86" s="9"/>
      <c r="I86" s="15">
        <f t="shared" ref="I86:I88" si="22">SUM(C86,F86)</f>
        <v>1</v>
      </c>
      <c r="J86"/>
      <c r="K86"/>
      <c r="L86"/>
      <c r="M86"/>
      <c r="N86"/>
      <c r="O86"/>
      <c r="P86"/>
      <c r="Q86"/>
      <c r="R86"/>
      <c r="S86"/>
    </row>
    <row r="87" spans="1:19" s="1" customFormat="1" ht="11.25" customHeight="1" x14ac:dyDescent="0.25">
      <c r="A87" s="3"/>
      <c r="B87" s="7" t="s">
        <v>259</v>
      </c>
      <c r="C87" s="8">
        <v>0</v>
      </c>
      <c r="D87" s="9">
        <f t="shared" si="20"/>
        <v>0</v>
      </c>
      <c r="E87" s="9"/>
      <c r="F87" s="12">
        <v>1</v>
      </c>
      <c r="G87" s="9">
        <f t="shared" si="21"/>
        <v>1</v>
      </c>
      <c r="H87" s="9"/>
      <c r="I87" s="15">
        <f t="shared" si="22"/>
        <v>1</v>
      </c>
      <c r="J87"/>
      <c r="K87"/>
      <c r="L87"/>
      <c r="M87"/>
      <c r="N87"/>
      <c r="O87"/>
      <c r="P87"/>
      <c r="Q87"/>
      <c r="R87"/>
      <c r="S87"/>
    </row>
    <row r="88" spans="1:19" s="1" customFormat="1" ht="11.25" customHeight="1" x14ac:dyDescent="0.25">
      <c r="A88" s="3"/>
      <c r="B88" s="7" t="s">
        <v>260</v>
      </c>
      <c r="C88" s="8">
        <v>1</v>
      </c>
      <c r="D88" s="9">
        <f t="shared" si="20"/>
        <v>1</v>
      </c>
      <c r="E88" s="9"/>
      <c r="F88" s="12">
        <v>0</v>
      </c>
      <c r="G88" s="9">
        <f t="shared" si="21"/>
        <v>0</v>
      </c>
      <c r="H88" s="9"/>
      <c r="I88" s="15">
        <f t="shared" si="22"/>
        <v>1</v>
      </c>
      <c r="J88"/>
      <c r="K88"/>
      <c r="L88"/>
      <c r="M88"/>
      <c r="N88"/>
      <c r="O88"/>
      <c r="P88"/>
      <c r="Q88"/>
      <c r="R88"/>
      <c r="S88"/>
    </row>
    <row r="89" spans="1:19" s="1" customFormat="1" ht="11.25" customHeight="1" x14ac:dyDescent="0.25">
      <c r="A89" s="3"/>
      <c r="B89" s="7" t="s">
        <v>314</v>
      </c>
      <c r="C89" s="8">
        <v>0</v>
      </c>
      <c r="D89" s="9">
        <f t="shared" si="12"/>
        <v>0</v>
      </c>
      <c r="E89" s="9"/>
      <c r="F89" s="12">
        <v>1</v>
      </c>
      <c r="G89" s="9">
        <f t="shared" si="13"/>
        <v>1</v>
      </c>
      <c r="H89" s="9"/>
      <c r="I89" s="15">
        <f t="shared" si="8"/>
        <v>1</v>
      </c>
      <c r="J89"/>
      <c r="K89"/>
      <c r="L89"/>
      <c r="M89"/>
      <c r="N89"/>
      <c r="O89"/>
      <c r="P89"/>
      <c r="Q89"/>
      <c r="R89"/>
      <c r="S89"/>
    </row>
    <row r="90" spans="1:19" s="1" customFormat="1" ht="11.25" customHeight="1" x14ac:dyDescent="0.25">
      <c r="A90" s="3"/>
      <c r="B90" s="7" t="s">
        <v>261</v>
      </c>
      <c r="C90" s="8">
        <v>1</v>
      </c>
      <c r="D90" s="9">
        <f t="shared" si="12"/>
        <v>1</v>
      </c>
      <c r="E90" s="9"/>
      <c r="F90" s="12">
        <v>0</v>
      </c>
      <c r="G90" s="9">
        <f t="shared" si="13"/>
        <v>0</v>
      </c>
      <c r="H90" s="9"/>
      <c r="I90" s="15">
        <f t="shared" si="8"/>
        <v>1</v>
      </c>
      <c r="J90"/>
      <c r="K90"/>
      <c r="L90"/>
      <c r="M90"/>
      <c r="N90"/>
      <c r="O90"/>
      <c r="P90"/>
      <c r="Q90"/>
      <c r="R90"/>
      <c r="S90"/>
    </row>
    <row r="91" spans="1:19" s="1" customFormat="1" ht="11.25" customHeight="1" x14ac:dyDescent="0.25">
      <c r="A91" s="3"/>
      <c r="B91" s="7" t="s">
        <v>186</v>
      </c>
      <c r="C91" s="8">
        <v>0</v>
      </c>
      <c r="D91" s="9">
        <f t="shared" si="12"/>
        <v>0</v>
      </c>
      <c r="E91" s="9"/>
      <c r="F91" s="12">
        <v>1</v>
      </c>
      <c r="G91" s="9">
        <f t="shared" si="13"/>
        <v>1</v>
      </c>
      <c r="H91" s="9"/>
      <c r="I91" s="15">
        <f t="shared" si="8"/>
        <v>1</v>
      </c>
      <c r="J91"/>
      <c r="K91"/>
      <c r="L91"/>
      <c r="M91"/>
      <c r="N91"/>
      <c r="O91"/>
      <c r="P91"/>
      <c r="Q91"/>
      <c r="R91"/>
      <c r="S91"/>
    </row>
    <row r="92" spans="1:19" s="1" customFormat="1" ht="11.25" customHeight="1" x14ac:dyDescent="0.25">
      <c r="A92" s="3"/>
      <c r="B92" s="7" t="s">
        <v>262</v>
      </c>
      <c r="C92" s="8">
        <v>1</v>
      </c>
      <c r="D92" s="9">
        <f t="shared" si="12"/>
        <v>0.5</v>
      </c>
      <c r="E92" s="9"/>
      <c r="F92" s="12">
        <v>1</v>
      </c>
      <c r="G92" s="9">
        <f t="shared" si="13"/>
        <v>0.5</v>
      </c>
      <c r="H92" s="9"/>
      <c r="I92" s="15">
        <f t="shared" si="8"/>
        <v>2</v>
      </c>
      <c r="J92"/>
      <c r="K92"/>
      <c r="L92"/>
      <c r="M92"/>
      <c r="N92"/>
      <c r="O92"/>
      <c r="P92"/>
      <c r="Q92"/>
      <c r="R92"/>
      <c r="S92"/>
    </row>
    <row r="93" spans="1:19" s="1" customFormat="1" ht="11.25" customHeight="1" x14ac:dyDescent="0.25">
      <c r="A93" s="3"/>
      <c r="B93" s="7" t="s">
        <v>263</v>
      </c>
      <c r="C93" s="8">
        <v>1</v>
      </c>
      <c r="D93" s="9">
        <f t="shared" ref="D93" si="23">C93/I93</f>
        <v>0.5</v>
      </c>
      <c r="E93" s="9"/>
      <c r="F93" s="12">
        <v>1</v>
      </c>
      <c r="G93" s="9">
        <f t="shared" ref="G93" si="24">F93/I93</f>
        <v>0.5</v>
      </c>
      <c r="H93" s="9"/>
      <c r="I93" s="15">
        <f t="shared" ref="I93" si="25">SUM(C93,F93)</f>
        <v>2</v>
      </c>
      <c r="J93"/>
      <c r="K93"/>
      <c r="L93"/>
      <c r="M93"/>
      <c r="N93"/>
      <c r="O93"/>
      <c r="P93"/>
      <c r="Q93"/>
      <c r="R93"/>
      <c r="S93"/>
    </row>
    <row r="94" spans="1:19" s="1" customFormat="1" ht="11.25" customHeight="1" x14ac:dyDescent="0.25">
      <c r="A94" s="3"/>
      <c r="B94" s="7" t="s">
        <v>187</v>
      </c>
      <c r="C94" s="8">
        <v>2</v>
      </c>
      <c r="D94" s="9">
        <f t="shared" si="12"/>
        <v>1</v>
      </c>
      <c r="E94" s="9"/>
      <c r="F94" s="12">
        <v>0</v>
      </c>
      <c r="G94" s="9">
        <f t="shared" si="13"/>
        <v>0</v>
      </c>
      <c r="H94" s="9"/>
      <c r="I94" s="15">
        <f t="shared" si="8"/>
        <v>2</v>
      </c>
      <c r="J94"/>
      <c r="K94"/>
      <c r="L94"/>
      <c r="M94"/>
      <c r="N94"/>
      <c r="O94"/>
      <c r="P94"/>
      <c r="Q94"/>
      <c r="R94"/>
      <c r="S94"/>
    </row>
    <row r="95" spans="1:19" s="1" customFormat="1" ht="11.25" customHeight="1" x14ac:dyDescent="0.25">
      <c r="A95" s="3"/>
      <c r="B95" s="7" t="s">
        <v>264</v>
      </c>
      <c r="C95" s="8">
        <v>1</v>
      </c>
      <c r="D95" s="9">
        <f t="shared" si="12"/>
        <v>1</v>
      </c>
      <c r="E95" s="9"/>
      <c r="F95" s="12">
        <v>0</v>
      </c>
      <c r="G95" s="9">
        <f t="shared" si="13"/>
        <v>0</v>
      </c>
      <c r="H95" s="9"/>
      <c r="I95" s="15">
        <f t="shared" si="8"/>
        <v>1</v>
      </c>
      <c r="J95"/>
      <c r="K95"/>
      <c r="L95"/>
      <c r="M95"/>
      <c r="N95"/>
      <c r="O95"/>
      <c r="P95"/>
      <c r="Q95"/>
      <c r="R95"/>
      <c r="S95"/>
    </row>
    <row r="96" spans="1:19" s="1" customFormat="1" ht="11.25" customHeight="1" x14ac:dyDescent="0.25">
      <c r="A96" s="3"/>
      <c r="B96" s="7" t="s">
        <v>265</v>
      </c>
      <c r="C96" s="8">
        <v>1</v>
      </c>
      <c r="D96" s="9">
        <f t="shared" si="12"/>
        <v>1</v>
      </c>
      <c r="E96" s="9"/>
      <c r="F96" s="12">
        <v>0</v>
      </c>
      <c r="G96" s="9">
        <f t="shared" si="13"/>
        <v>0</v>
      </c>
      <c r="H96" s="9"/>
      <c r="I96" s="15">
        <f t="shared" si="8"/>
        <v>1</v>
      </c>
      <c r="J96"/>
      <c r="K96"/>
      <c r="L96"/>
      <c r="M96"/>
      <c r="N96"/>
      <c r="O96"/>
      <c r="P96"/>
      <c r="Q96"/>
      <c r="R96"/>
      <c r="S96"/>
    </row>
    <row r="97" spans="1:19" s="1" customFormat="1" ht="11.25" customHeight="1" x14ac:dyDescent="0.25">
      <c r="A97" s="3"/>
      <c r="B97" s="7" t="s">
        <v>266</v>
      </c>
      <c r="C97" s="8">
        <v>0</v>
      </c>
      <c r="D97" s="9">
        <f>C97/I97</f>
        <v>0</v>
      </c>
      <c r="E97" s="9"/>
      <c r="F97" s="12">
        <v>1</v>
      </c>
      <c r="G97" s="9">
        <f>F97/I97</f>
        <v>1</v>
      </c>
      <c r="H97" s="9"/>
      <c r="I97" s="15">
        <f>SUM(C97,F97)</f>
        <v>1</v>
      </c>
      <c r="J97"/>
      <c r="K97"/>
      <c r="L97"/>
      <c r="M97"/>
      <c r="N97"/>
      <c r="O97"/>
      <c r="P97"/>
      <c r="Q97"/>
      <c r="R97"/>
      <c r="S97"/>
    </row>
    <row r="98" spans="1:19" s="1" customFormat="1" ht="11.25" customHeight="1" x14ac:dyDescent="0.25">
      <c r="A98" s="3"/>
      <c r="B98" s="7" t="s">
        <v>267</v>
      </c>
      <c r="C98" s="8">
        <v>1</v>
      </c>
      <c r="D98" s="9">
        <f t="shared" ref="D98:D99" si="26">C98/I98</f>
        <v>1</v>
      </c>
      <c r="E98" s="9"/>
      <c r="F98" s="12">
        <v>0</v>
      </c>
      <c r="G98" s="9">
        <f t="shared" ref="G98:G99" si="27">F98/I98</f>
        <v>0</v>
      </c>
      <c r="H98" s="9"/>
      <c r="I98" s="15">
        <f t="shared" ref="I98:I99" si="28">SUM(C98,F98)</f>
        <v>1</v>
      </c>
      <c r="J98"/>
      <c r="K98" s="31"/>
      <c r="L98" s="31"/>
      <c r="M98"/>
      <c r="N98"/>
      <c r="O98"/>
      <c r="P98"/>
      <c r="Q98"/>
      <c r="R98"/>
      <c r="S98"/>
    </row>
    <row r="99" spans="1:19" s="1" customFormat="1" ht="11.25" customHeight="1" x14ac:dyDescent="0.25">
      <c r="A99" s="3"/>
      <c r="B99" s="7" t="s">
        <v>268</v>
      </c>
      <c r="C99" s="8">
        <v>1</v>
      </c>
      <c r="D99" s="9">
        <f t="shared" si="26"/>
        <v>1</v>
      </c>
      <c r="E99" s="9"/>
      <c r="F99" s="12">
        <v>0</v>
      </c>
      <c r="G99" s="9">
        <f t="shared" si="27"/>
        <v>0</v>
      </c>
      <c r="H99" s="9"/>
      <c r="I99" s="15">
        <f t="shared" si="28"/>
        <v>1</v>
      </c>
      <c r="J99"/>
      <c r="K99"/>
      <c r="L99"/>
      <c r="M99"/>
      <c r="N99"/>
      <c r="O99"/>
      <c r="P99"/>
      <c r="Q99"/>
      <c r="R99"/>
      <c r="S99"/>
    </row>
    <row r="100" spans="1:19" s="1" customFormat="1" ht="11.25" customHeight="1" x14ac:dyDescent="0.25">
      <c r="A100" s="3"/>
      <c r="B100" s="3" t="s">
        <v>70</v>
      </c>
      <c r="C100" s="8"/>
      <c r="D100" s="9"/>
      <c r="E100" s="9"/>
      <c r="F100" s="12"/>
      <c r="G100" s="9"/>
      <c r="H100" s="9"/>
      <c r="I100" s="15"/>
      <c r="J100"/>
      <c r="K100"/>
      <c r="L100"/>
      <c r="M100"/>
      <c r="N100"/>
      <c r="O100"/>
      <c r="P100"/>
      <c r="Q100"/>
      <c r="R100"/>
      <c r="S100"/>
    </row>
    <row r="101" spans="1:19" s="1" customFormat="1" ht="11.25" customHeight="1" x14ac:dyDescent="0.25">
      <c r="A101" s="3"/>
      <c r="B101" s="7" t="s">
        <v>45</v>
      </c>
      <c r="C101" s="8">
        <v>7</v>
      </c>
      <c r="D101" s="9">
        <f t="shared" si="12"/>
        <v>0.77777777777777779</v>
      </c>
      <c r="E101" s="9"/>
      <c r="F101" s="12">
        <v>2</v>
      </c>
      <c r="G101" s="9">
        <f t="shared" si="13"/>
        <v>0.22222222222222221</v>
      </c>
      <c r="H101" s="9"/>
      <c r="I101" s="15">
        <f t="shared" si="8"/>
        <v>9</v>
      </c>
      <c r="J101"/>
      <c r="K101"/>
      <c r="L101"/>
      <c r="M101"/>
      <c r="N101"/>
      <c r="O101"/>
      <c r="P101"/>
      <c r="Q101"/>
      <c r="R101"/>
      <c r="S101"/>
    </row>
    <row r="102" spans="1:19" s="1" customFormat="1" ht="11.25" customHeight="1" x14ac:dyDescent="0.25">
      <c r="A102" s="3"/>
      <c r="B102" s="7" t="s">
        <v>48</v>
      </c>
      <c r="C102" s="8">
        <v>1</v>
      </c>
      <c r="D102" s="9">
        <f t="shared" si="12"/>
        <v>0.33333333333333331</v>
      </c>
      <c r="E102" s="9"/>
      <c r="F102" s="12">
        <v>2</v>
      </c>
      <c r="G102" s="9">
        <f t="shared" si="13"/>
        <v>0.66666666666666663</v>
      </c>
      <c r="H102" s="9"/>
      <c r="I102" s="15">
        <f t="shared" si="8"/>
        <v>3</v>
      </c>
      <c r="J102"/>
      <c r="K102"/>
      <c r="L102"/>
      <c r="M102"/>
      <c r="N102"/>
      <c r="O102"/>
      <c r="P102"/>
      <c r="Q102"/>
      <c r="R102"/>
      <c r="S102"/>
    </row>
    <row r="103" spans="1:19" s="1" customFormat="1" ht="11.25" customHeight="1" x14ac:dyDescent="0.25">
      <c r="A103" s="3"/>
      <c r="B103" s="7" t="s">
        <v>50</v>
      </c>
      <c r="C103" s="8">
        <v>1</v>
      </c>
      <c r="D103" s="9">
        <f t="shared" si="12"/>
        <v>0.5</v>
      </c>
      <c r="E103" s="9"/>
      <c r="F103" s="12">
        <v>1</v>
      </c>
      <c r="G103" s="9">
        <f t="shared" si="13"/>
        <v>0.5</v>
      </c>
      <c r="H103" s="9"/>
      <c r="I103" s="15">
        <f t="shared" si="8"/>
        <v>2</v>
      </c>
      <c r="J103"/>
      <c r="K103"/>
      <c r="L103"/>
      <c r="M103"/>
      <c r="N103"/>
      <c r="O103"/>
      <c r="P103"/>
      <c r="Q103"/>
      <c r="R103"/>
      <c r="S103"/>
    </row>
    <row r="104" spans="1:19" s="1" customFormat="1" ht="11.25" customHeight="1" x14ac:dyDescent="0.25">
      <c r="A104" s="3"/>
      <c r="B104" s="7" t="s">
        <v>51</v>
      </c>
      <c r="C104" s="8">
        <v>2</v>
      </c>
      <c r="D104" s="9">
        <f t="shared" si="12"/>
        <v>0.22222222222222221</v>
      </c>
      <c r="E104" s="9"/>
      <c r="F104" s="12">
        <v>7</v>
      </c>
      <c r="G104" s="9">
        <f t="shared" si="13"/>
        <v>0.77777777777777779</v>
      </c>
      <c r="H104" s="9"/>
      <c r="I104" s="15">
        <f t="shared" si="8"/>
        <v>9</v>
      </c>
      <c r="J104"/>
      <c r="K104"/>
      <c r="L104"/>
      <c r="M104"/>
      <c r="N104"/>
      <c r="O104"/>
      <c r="P104"/>
      <c r="Q104"/>
      <c r="R104"/>
      <c r="S104"/>
    </row>
    <row r="105" spans="1:19" s="1" customFormat="1" ht="11.25" customHeight="1" x14ac:dyDescent="0.25">
      <c r="A105" s="3"/>
      <c r="B105" s="7" t="s">
        <v>52</v>
      </c>
      <c r="C105" s="8">
        <v>5</v>
      </c>
      <c r="D105" s="9">
        <f t="shared" si="12"/>
        <v>0.83333333333333337</v>
      </c>
      <c r="E105" s="9"/>
      <c r="F105" s="12">
        <v>1</v>
      </c>
      <c r="G105" s="9">
        <f t="shared" si="13"/>
        <v>0.16666666666666666</v>
      </c>
      <c r="H105" s="9"/>
      <c r="I105" s="15">
        <f t="shared" si="8"/>
        <v>6</v>
      </c>
      <c r="J105"/>
      <c r="K105"/>
      <c r="L105"/>
      <c r="M105"/>
      <c r="N105"/>
      <c r="O105"/>
      <c r="P105"/>
      <c r="Q105"/>
      <c r="R105"/>
      <c r="S105"/>
    </row>
    <row r="106" spans="1:19" s="1" customFormat="1" ht="11.25" customHeight="1" x14ac:dyDescent="0.25">
      <c r="A106" s="3"/>
      <c r="B106" s="7" t="s">
        <v>53</v>
      </c>
      <c r="C106" s="8">
        <v>1</v>
      </c>
      <c r="D106" s="9">
        <f t="shared" si="12"/>
        <v>0.2</v>
      </c>
      <c r="E106" s="9"/>
      <c r="F106" s="12">
        <v>4</v>
      </c>
      <c r="G106" s="9">
        <f t="shared" si="13"/>
        <v>0.8</v>
      </c>
      <c r="H106" s="9"/>
      <c r="I106" s="15">
        <f t="shared" si="8"/>
        <v>5</v>
      </c>
      <c r="J106"/>
      <c r="K106"/>
      <c r="L106"/>
      <c r="M106"/>
      <c r="N106"/>
      <c r="O106"/>
      <c r="P106"/>
      <c r="Q106"/>
      <c r="R106"/>
      <c r="S106"/>
    </row>
    <row r="107" spans="1:19" s="1" customFormat="1" ht="11.25" customHeight="1" x14ac:dyDescent="0.25">
      <c r="A107" s="3"/>
      <c r="B107" s="7" t="s">
        <v>57</v>
      </c>
      <c r="C107" s="8">
        <v>1</v>
      </c>
      <c r="D107" s="9">
        <f>C107/I107</f>
        <v>0.2</v>
      </c>
      <c r="E107" s="9"/>
      <c r="F107" s="12">
        <v>4</v>
      </c>
      <c r="G107" s="9">
        <f>F107/I107</f>
        <v>0.8</v>
      </c>
      <c r="H107" s="9"/>
      <c r="I107" s="15">
        <f>SUM(C107,F107)</f>
        <v>5</v>
      </c>
      <c r="J107"/>
      <c r="K107"/>
      <c r="L107"/>
      <c r="M107"/>
      <c r="N107"/>
      <c r="O107"/>
      <c r="P107"/>
      <c r="Q107"/>
      <c r="R107"/>
      <c r="S107"/>
    </row>
    <row r="108" spans="1:19" s="1" customFormat="1" ht="11.25" customHeight="1" x14ac:dyDescent="0.25">
      <c r="A108" s="3"/>
      <c r="B108" s="7" t="s">
        <v>58</v>
      </c>
      <c r="C108" s="8">
        <v>3</v>
      </c>
      <c r="D108" s="9">
        <f>C108/I108</f>
        <v>0.5</v>
      </c>
      <c r="E108" s="9"/>
      <c r="F108" s="12">
        <v>3</v>
      </c>
      <c r="G108" s="9">
        <f>F108/I108</f>
        <v>0.5</v>
      </c>
      <c r="H108" s="9"/>
      <c r="I108" s="15">
        <f>SUM(C108,F108)</f>
        <v>6</v>
      </c>
      <c r="J108"/>
      <c r="K108"/>
      <c r="L108"/>
      <c r="M108"/>
      <c r="N108"/>
      <c r="O108"/>
      <c r="P108"/>
      <c r="Q108"/>
      <c r="R108"/>
      <c r="S108"/>
    </row>
    <row r="109" spans="1:19" s="1" customFormat="1" ht="11.25" customHeight="1" x14ac:dyDescent="0.25">
      <c r="A109" s="4" t="s">
        <v>238</v>
      </c>
      <c r="B109" s="3"/>
      <c r="C109" s="8"/>
      <c r="D109" s="9"/>
      <c r="E109" s="9"/>
      <c r="F109" s="12"/>
      <c r="G109" s="9"/>
      <c r="H109" s="9"/>
      <c r="I109" s="15"/>
      <c r="J109"/>
      <c r="K109"/>
      <c r="L109"/>
      <c r="M109"/>
      <c r="N109"/>
      <c r="O109"/>
      <c r="P109"/>
      <c r="Q109"/>
      <c r="R109"/>
      <c r="S109"/>
    </row>
    <row r="110" spans="1:19" s="1" customFormat="1" ht="11.25" customHeight="1" x14ac:dyDescent="0.25">
      <c r="A110" s="3"/>
      <c r="B110" s="3" t="s">
        <v>236</v>
      </c>
      <c r="C110" s="8"/>
      <c r="D110" s="9"/>
      <c r="E110" s="9"/>
      <c r="F110" s="12"/>
      <c r="G110" s="9"/>
      <c r="H110" s="9"/>
      <c r="I110" s="15"/>
      <c r="J110"/>
      <c r="K110"/>
      <c r="L110"/>
      <c r="M110"/>
      <c r="N110"/>
      <c r="O110"/>
      <c r="P110"/>
      <c r="Q110"/>
      <c r="R110"/>
      <c r="S110"/>
    </row>
    <row r="111" spans="1:19" s="1" customFormat="1" ht="11.25" customHeight="1" x14ac:dyDescent="0.25">
      <c r="A111" s="3"/>
      <c r="B111" s="7" t="s">
        <v>59</v>
      </c>
      <c r="C111" s="8">
        <v>3</v>
      </c>
      <c r="D111" s="9">
        <f t="shared" si="12"/>
        <v>1</v>
      </c>
      <c r="E111" s="9"/>
      <c r="F111" s="12">
        <v>0</v>
      </c>
      <c r="G111" s="9">
        <f t="shared" si="13"/>
        <v>0</v>
      </c>
      <c r="H111" s="9"/>
      <c r="I111" s="15">
        <f t="shared" si="8"/>
        <v>3</v>
      </c>
      <c r="J111"/>
      <c r="K111"/>
      <c r="L111"/>
      <c r="M111"/>
      <c r="N111"/>
      <c r="O111"/>
      <c r="P111"/>
      <c r="Q111"/>
      <c r="R111"/>
      <c r="S111"/>
    </row>
    <row r="112" spans="1:19" s="1" customFormat="1" ht="11.25" customHeight="1" x14ac:dyDescent="0.25">
      <c r="A112" s="3"/>
      <c r="B112" s="7" t="s">
        <v>60</v>
      </c>
      <c r="C112" s="12">
        <v>5</v>
      </c>
      <c r="D112" s="9">
        <f t="shared" si="12"/>
        <v>0.55555555555555558</v>
      </c>
      <c r="E112" s="9"/>
      <c r="F112" s="28">
        <v>4</v>
      </c>
      <c r="G112" s="9">
        <f t="shared" si="13"/>
        <v>0.44444444444444442</v>
      </c>
      <c r="H112" s="9"/>
      <c r="I112" s="15">
        <f t="shared" si="8"/>
        <v>9</v>
      </c>
      <c r="J112"/>
      <c r="K112"/>
      <c r="L112"/>
      <c r="M112"/>
      <c r="N112"/>
      <c r="O112"/>
      <c r="P112"/>
      <c r="Q112"/>
      <c r="R112"/>
      <c r="S112"/>
    </row>
    <row r="113" spans="1:19" s="1" customFormat="1" ht="11.25" customHeight="1" x14ac:dyDescent="0.25">
      <c r="A113" s="3"/>
      <c r="B113" s="25" t="s">
        <v>223</v>
      </c>
      <c r="C113" s="8">
        <v>1</v>
      </c>
      <c r="D113" s="9">
        <f t="shared" si="12"/>
        <v>1</v>
      </c>
      <c r="E113" s="9"/>
      <c r="F113" s="12">
        <v>0</v>
      </c>
      <c r="G113" s="9">
        <f t="shared" si="13"/>
        <v>0</v>
      </c>
      <c r="H113" s="9"/>
      <c r="I113" s="15">
        <f t="shared" si="8"/>
        <v>1</v>
      </c>
      <c r="J113"/>
      <c r="K113"/>
      <c r="L113"/>
      <c r="M113"/>
      <c r="N113"/>
      <c r="O113"/>
      <c r="P113"/>
      <c r="Q113"/>
      <c r="R113"/>
      <c r="S113"/>
    </row>
    <row r="114" spans="1:19" s="1" customFormat="1" ht="11.25" customHeight="1" x14ac:dyDescent="0.25">
      <c r="A114" s="3"/>
      <c r="B114" s="7" t="s">
        <v>62</v>
      </c>
      <c r="C114" s="8">
        <v>1</v>
      </c>
      <c r="D114" s="9">
        <f t="shared" ref="D114" si="29">C114/I114</f>
        <v>1</v>
      </c>
      <c r="E114" s="9"/>
      <c r="F114" s="12">
        <v>0</v>
      </c>
      <c r="G114" s="9">
        <f t="shared" ref="G114" si="30">F114/I114</f>
        <v>0</v>
      </c>
      <c r="H114" s="9"/>
      <c r="I114" s="15">
        <f t="shared" ref="I114" si="31">SUM(C114,F114)</f>
        <v>1</v>
      </c>
      <c r="J114"/>
      <c r="K114"/>
      <c r="L114"/>
      <c r="M114"/>
      <c r="N114"/>
      <c r="O114"/>
      <c r="P114"/>
      <c r="Q114"/>
      <c r="R114"/>
      <c r="S114"/>
    </row>
    <row r="115" spans="1:19" s="1" customFormat="1" ht="11.25" customHeight="1" x14ac:dyDescent="0.25">
      <c r="A115" s="3"/>
      <c r="B115" s="7" t="s">
        <v>64</v>
      </c>
      <c r="C115" s="8">
        <v>4</v>
      </c>
      <c r="D115" s="9">
        <f t="shared" si="12"/>
        <v>0.66666666666666663</v>
      </c>
      <c r="E115" s="9"/>
      <c r="F115" s="12">
        <v>2</v>
      </c>
      <c r="G115" s="9">
        <f t="shared" si="13"/>
        <v>0.33333333333333331</v>
      </c>
      <c r="H115" s="9"/>
      <c r="I115" s="15">
        <f t="shared" si="8"/>
        <v>6</v>
      </c>
      <c r="J115"/>
      <c r="K115"/>
      <c r="L115"/>
      <c r="M115"/>
      <c r="N115"/>
      <c r="O115"/>
      <c r="P115"/>
      <c r="Q115"/>
      <c r="R115"/>
      <c r="S115"/>
    </row>
    <row r="116" spans="1:19" s="1" customFormat="1" ht="11.25" customHeight="1" x14ac:dyDescent="0.25">
      <c r="A116" s="3"/>
      <c r="B116" s="7" t="s">
        <v>65</v>
      </c>
      <c r="C116" s="8">
        <v>40</v>
      </c>
      <c r="D116" s="9">
        <f t="shared" si="12"/>
        <v>0.78431372549019607</v>
      </c>
      <c r="E116" s="9"/>
      <c r="F116" s="12">
        <v>11</v>
      </c>
      <c r="G116" s="9">
        <f t="shared" si="13"/>
        <v>0.21568627450980393</v>
      </c>
      <c r="H116" s="9"/>
      <c r="I116" s="15">
        <f t="shared" si="8"/>
        <v>51</v>
      </c>
      <c r="J116"/>
      <c r="K116" s="31"/>
      <c r="L116" s="31"/>
      <c r="M116"/>
      <c r="N116"/>
      <c r="O116"/>
      <c r="P116"/>
      <c r="Q116"/>
      <c r="R116"/>
      <c r="S116"/>
    </row>
    <row r="117" spans="1:19" s="1" customFormat="1" ht="11.25" customHeight="1" x14ac:dyDescent="0.25">
      <c r="A117" s="3"/>
      <c r="B117" s="7" t="s">
        <v>269</v>
      </c>
      <c r="C117" s="8">
        <v>1</v>
      </c>
      <c r="D117" s="9">
        <f t="shared" si="12"/>
        <v>1</v>
      </c>
      <c r="E117" s="9"/>
      <c r="F117" s="12">
        <v>0</v>
      </c>
      <c r="G117" s="9">
        <f t="shared" si="13"/>
        <v>0</v>
      </c>
      <c r="H117" s="9"/>
      <c r="I117" s="15">
        <f t="shared" si="8"/>
        <v>1</v>
      </c>
      <c r="J117"/>
      <c r="K117"/>
      <c r="L117"/>
      <c r="M117"/>
      <c r="N117"/>
      <c r="O117"/>
      <c r="P117"/>
      <c r="Q117"/>
      <c r="R117"/>
      <c r="S117"/>
    </row>
    <row r="118" spans="1:19" s="1" customFormat="1" ht="11.25" customHeight="1" x14ac:dyDescent="0.25">
      <c r="A118" s="3"/>
      <c r="B118" s="3" t="s">
        <v>224</v>
      </c>
      <c r="C118" s="8"/>
      <c r="D118" s="9"/>
      <c r="E118" s="9"/>
      <c r="F118" s="12"/>
      <c r="G118" s="9"/>
      <c r="H118" s="9"/>
      <c r="I118" s="15"/>
      <c r="J118"/>
      <c r="K118"/>
      <c r="L118"/>
      <c r="M118"/>
      <c r="N118"/>
      <c r="O118"/>
      <c r="P118"/>
      <c r="Q118"/>
      <c r="R118"/>
      <c r="S118"/>
    </row>
    <row r="119" spans="1:19" s="1" customFormat="1" ht="11.25" customHeight="1" x14ac:dyDescent="0.25">
      <c r="A119" s="3"/>
      <c r="B119" s="7" t="s">
        <v>270</v>
      </c>
      <c r="C119" s="8">
        <v>0</v>
      </c>
      <c r="D119" s="9">
        <f t="shared" ref="D119" si="32">C119/I119</f>
        <v>0</v>
      </c>
      <c r="E119" s="9"/>
      <c r="F119" s="12">
        <v>1</v>
      </c>
      <c r="G119" s="9">
        <f>F119/I119</f>
        <v>1</v>
      </c>
      <c r="H119" s="9"/>
      <c r="I119" s="15">
        <f t="shared" ref="I119" si="33">SUM(C119,F119)</f>
        <v>1</v>
      </c>
      <c r="J119"/>
      <c r="K119"/>
      <c r="L119"/>
      <c r="M119"/>
      <c r="N119"/>
      <c r="O119"/>
      <c r="P119"/>
      <c r="Q119"/>
      <c r="R119"/>
      <c r="S119"/>
    </row>
    <row r="120" spans="1:19" s="1" customFormat="1" ht="11.25" customHeight="1" x14ac:dyDescent="0.25">
      <c r="A120" s="3"/>
      <c r="B120" s="25" t="s">
        <v>271</v>
      </c>
      <c r="C120" s="8">
        <v>1</v>
      </c>
      <c r="D120" s="9">
        <f t="shared" si="12"/>
        <v>1</v>
      </c>
      <c r="E120" s="9"/>
      <c r="F120" s="12">
        <v>0</v>
      </c>
      <c r="G120" s="9">
        <f>F120/I120</f>
        <v>0</v>
      </c>
      <c r="H120" s="9"/>
      <c r="I120" s="15">
        <f t="shared" si="8"/>
        <v>1</v>
      </c>
      <c r="J120"/>
      <c r="K120"/>
      <c r="L120"/>
      <c r="M120"/>
      <c r="N120"/>
      <c r="O120"/>
      <c r="P120"/>
      <c r="Q120"/>
      <c r="R120"/>
      <c r="S120"/>
    </row>
    <row r="121" spans="1:19" s="1" customFormat="1" ht="11.25" customHeight="1" x14ac:dyDescent="0.25">
      <c r="A121" s="3"/>
      <c r="B121" s="7" t="s">
        <v>272</v>
      </c>
      <c r="C121" s="8">
        <v>1</v>
      </c>
      <c r="D121" s="9">
        <f t="shared" si="12"/>
        <v>1</v>
      </c>
      <c r="E121" s="9"/>
      <c r="F121" s="12">
        <v>0</v>
      </c>
      <c r="G121" s="9">
        <f>F121/I121</f>
        <v>0</v>
      </c>
      <c r="H121" s="9"/>
      <c r="I121" s="15">
        <f t="shared" si="8"/>
        <v>1</v>
      </c>
      <c r="J121"/>
      <c r="K121"/>
      <c r="L121"/>
      <c r="M121"/>
      <c r="N121"/>
      <c r="O121"/>
      <c r="P121"/>
      <c r="Q121"/>
      <c r="R121"/>
      <c r="S121"/>
    </row>
    <row r="122" spans="1:19" s="1" customFormat="1" ht="11.25" customHeight="1" x14ac:dyDescent="0.25">
      <c r="A122" s="3"/>
      <c r="B122" s="3" t="s">
        <v>72</v>
      </c>
      <c r="C122" s="8"/>
      <c r="D122" s="9"/>
      <c r="E122" s="9"/>
      <c r="F122" s="12"/>
      <c r="G122" s="9"/>
      <c r="H122" s="9"/>
      <c r="I122" s="15"/>
      <c r="J122"/>
      <c r="K122"/>
      <c r="L122"/>
      <c r="M122"/>
      <c r="N122"/>
      <c r="O122"/>
      <c r="P122"/>
      <c r="Q122"/>
      <c r="R122"/>
      <c r="S122"/>
    </row>
    <row r="123" spans="1:19" s="1" customFormat="1" ht="11.25" customHeight="1" x14ac:dyDescent="0.25">
      <c r="A123" s="3"/>
      <c r="B123" s="25" t="s">
        <v>273</v>
      </c>
      <c r="C123" s="8">
        <v>0</v>
      </c>
      <c r="D123" s="9">
        <f t="shared" si="12"/>
        <v>0</v>
      </c>
      <c r="E123" s="9"/>
      <c r="F123" s="12">
        <v>1</v>
      </c>
      <c r="G123" s="9">
        <f t="shared" si="13"/>
        <v>1</v>
      </c>
      <c r="H123" s="9"/>
      <c r="I123" s="15">
        <f t="shared" si="8"/>
        <v>1</v>
      </c>
      <c r="J123"/>
      <c r="K123"/>
      <c r="L123"/>
      <c r="M123"/>
      <c r="N123"/>
      <c r="O123"/>
      <c r="P123"/>
      <c r="Q123"/>
      <c r="R123"/>
      <c r="S123"/>
    </row>
    <row r="124" spans="1:19" s="1" customFormat="1" ht="11.25" customHeight="1" x14ac:dyDescent="0.25">
      <c r="A124" s="3"/>
      <c r="B124" s="19" t="s">
        <v>274</v>
      </c>
      <c r="C124" s="8">
        <v>1</v>
      </c>
      <c r="D124" s="9">
        <f t="shared" ref="D124" si="34">C124/I124</f>
        <v>1</v>
      </c>
      <c r="E124" s="9"/>
      <c r="F124" s="12">
        <v>0</v>
      </c>
      <c r="G124" s="9">
        <f t="shared" ref="G124" si="35">F124/I124</f>
        <v>0</v>
      </c>
      <c r="H124" s="9"/>
      <c r="I124" s="15">
        <f t="shared" ref="I124" si="36">SUM(C124,F124)</f>
        <v>1</v>
      </c>
      <c r="J124"/>
      <c r="K124"/>
      <c r="L124"/>
      <c r="M124"/>
      <c r="N124"/>
      <c r="O124"/>
      <c r="P124"/>
      <c r="Q124"/>
      <c r="R124"/>
      <c r="S124"/>
    </row>
    <row r="125" spans="1:19" s="1" customFormat="1" ht="11.25" customHeight="1" x14ac:dyDescent="0.25">
      <c r="A125" s="3"/>
      <c r="B125" s="19" t="s">
        <v>222</v>
      </c>
      <c r="C125" s="8">
        <v>2</v>
      </c>
      <c r="D125" s="9">
        <f t="shared" si="12"/>
        <v>1</v>
      </c>
      <c r="E125" s="9"/>
      <c r="F125" s="12">
        <v>0</v>
      </c>
      <c r="G125" s="9">
        <f t="shared" si="13"/>
        <v>0</v>
      </c>
      <c r="H125" s="9"/>
      <c r="I125" s="15">
        <f t="shared" si="8"/>
        <v>2</v>
      </c>
      <c r="J125"/>
      <c r="K125"/>
      <c r="L125"/>
      <c r="M125"/>
      <c r="N125"/>
      <c r="O125"/>
      <c r="P125"/>
      <c r="Q125"/>
      <c r="R125"/>
      <c r="S125"/>
    </row>
    <row r="126" spans="1:19" s="1" customFormat="1" ht="11.25" customHeight="1" x14ac:dyDescent="0.25">
      <c r="A126" s="3"/>
      <c r="B126" s="19" t="s">
        <v>275</v>
      </c>
      <c r="C126" s="8">
        <v>1</v>
      </c>
      <c r="D126" s="9">
        <f t="shared" ref="D126" si="37">C126/I126</f>
        <v>1</v>
      </c>
      <c r="E126" s="9"/>
      <c r="F126" s="12">
        <v>0</v>
      </c>
      <c r="G126" s="9">
        <f t="shared" ref="G126" si="38">F126/I126</f>
        <v>0</v>
      </c>
      <c r="H126" s="9"/>
      <c r="I126" s="15">
        <f t="shared" ref="I126" si="39">SUM(C126,F126)</f>
        <v>1</v>
      </c>
      <c r="J126"/>
      <c r="K126"/>
      <c r="L126"/>
      <c r="M126"/>
      <c r="N126"/>
      <c r="O126"/>
      <c r="P126"/>
      <c r="Q126"/>
      <c r="R126"/>
      <c r="S126"/>
    </row>
    <row r="127" spans="1:19" s="1" customFormat="1" ht="11.25" customHeight="1" x14ac:dyDescent="0.25">
      <c r="A127" s="3"/>
      <c r="B127" s="7" t="s">
        <v>276</v>
      </c>
      <c r="C127" s="8">
        <v>1</v>
      </c>
      <c r="D127" s="9">
        <f t="shared" si="12"/>
        <v>1</v>
      </c>
      <c r="E127" s="9"/>
      <c r="F127" s="12">
        <v>0</v>
      </c>
      <c r="G127" s="9">
        <f t="shared" si="13"/>
        <v>0</v>
      </c>
      <c r="H127" s="9"/>
      <c r="I127" s="15">
        <f t="shared" si="8"/>
        <v>1</v>
      </c>
      <c r="J127"/>
      <c r="K127"/>
      <c r="L127"/>
      <c r="M127"/>
      <c r="N127"/>
      <c r="O127"/>
      <c r="P127"/>
      <c r="Q127"/>
      <c r="R127"/>
      <c r="S127"/>
    </row>
    <row r="128" spans="1:19" s="1" customFormat="1" ht="11.25" customHeight="1" x14ac:dyDescent="0.25">
      <c r="A128" s="3"/>
      <c r="B128" s="7" t="s">
        <v>277</v>
      </c>
      <c r="C128" s="8">
        <v>0</v>
      </c>
      <c r="D128" s="9">
        <f>C128/I128</f>
        <v>0</v>
      </c>
      <c r="E128" s="9"/>
      <c r="F128" s="12">
        <v>1</v>
      </c>
      <c r="G128" s="9">
        <f>F128/I128</f>
        <v>1</v>
      </c>
      <c r="H128" s="9"/>
      <c r="I128" s="15">
        <f>SUM(C128,F128)</f>
        <v>1</v>
      </c>
      <c r="J128"/>
      <c r="K128"/>
      <c r="L128"/>
      <c r="M128"/>
      <c r="N128"/>
      <c r="O128"/>
      <c r="P128"/>
      <c r="Q128"/>
      <c r="R128"/>
      <c r="S128"/>
    </row>
    <row r="129" spans="1:19" s="1" customFormat="1" ht="11.25" customHeight="1" x14ac:dyDescent="0.25">
      <c r="A129" s="3"/>
      <c r="B129" s="7" t="s">
        <v>279</v>
      </c>
      <c r="C129" s="8">
        <v>1</v>
      </c>
      <c r="D129" s="9">
        <f>C129/I129</f>
        <v>1</v>
      </c>
      <c r="E129" s="9"/>
      <c r="F129" s="12">
        <v>0</v>
      </c>
      <c r="G129" s="9">
        <f>F129/I129</f>
        <v>0</v>
      </c>
      <c r="H129" s="9"/>
      <c r="I129" s="15">
        <f>SUM(C129,F129)</f>
        <v>1</v>
      </c>
      <c r="J129"/>
      <c r="K129" s="31"/>
      <c r="L129" s="31"/>
      <c r="M129"/>
      <c r="N129"/>
      <c r="O129"/>
      <c r="P129"/>
      <c r="Q129"/>
      <c r="R129"/>
      <c r="S129"/>
    </row>
    <row r="130" spans="1:19" s="1" customFormat="1" ht="11.25" customHeight="1" x14ac:dyDescent="0.25">
      <c r="A130" s="3"/>
      <c r="B130" s="7" t="s">
        <v>278</v>
      </c>
      <c r="C130" s="8">
        <v>0</v>
      </c>
      <c r="D130" s="9">
        <f>C130/I130</f>
        <v>0</v>
      </c>
      <c r="E130" s="9"/>
      <c r="F130" s="12">
        <v>1</v>
      </c>
      <c r="G130" s="9">
        <f>F130/I130</f>
        <v>1</v>
      </c>
      <c r="H130" s="9"/>
      <c r="I130" s="15">
        <f>SUM(C130,F130)</f>
        <v>1</v>
      </c>
      <c r="J130"/>
      <c r="K130"/>
      <c r="L130"/>
      <c r="M130"/>
      <c r="N130"/>
      <c r="O130"/>
      <c r="P130"/>
      <c r="Q130"/>
      <c r="R130"/>
      <c r="S130"/>
    </row>
    <row r="131" spans="1:19" s="1" customFormat="1" ht="11.25" customHeight="1" x14ac:dyDescent="0.25">
      <c r="A131" s="3"/>
      <c r="B131" s="3" t="s">
        <v>71</v>
      </c>
      <c r="C131" s="8"/>
      <c r="D131" s="9"/>
      <c r="E131" s="9"/>
      <c r="F131" s="12"/>
      <c r="G131" s="9"/>
      <c r="H131" s="9"/>
      <c r="I131" s="15"/>
      <c r="J131"/>
      <c r="K131"/>
      <c r="L131"/>
      <c r="M131"/>
      <c r="N131"/>
      <c r="O131"/>
      <c r="P131"/>
      <c r="Q131"/>
      <c r="R131"/>
      <c r="S131"/>
    </row>
    <row r="132" spans="1:19" s="1" customFormat="1" ht="11.25" customHeight="1" x14ac:dyDescent="0.25">
      <c r="A132" s="3"/>
      <c r="B132" s="7" t="s">
        <v>51</v>
      </c>
      <c r="C132" s="8">
        <v>4</v>
      </c>
      <c r="D132" s="9">
        <f t="shared" si="12"/>
        <v>0.36363636363636365</v>
      </c>
      <c r="E132" s="9"/>
      <c r="F132" s="12">
        <v>7</v>
      </c>
      <c r="G132" s="9">
        <f t="shared" si="13"/>
        <v>0.63636363636363635</v>
      </c>
      <c r="H132" s="9"/>
      <c r="I132" s="15">
        <f t="shared" si="8"/>
        <v>11</v>
      </c>
      <c r="J132"/>
      <c r="K132"/>
      <c r="L132"/>
      <c r="M132"/>
      <c r="N132"/>
      <c r="O132"/>
      <c r="P132"/>
      <c r="Q132"/>
      <c r="R132"/>
      <c r="S132"/>
    </row>
    <row r="133" spans="1:19" s="1" customFormat="1" ht="11.25" customHeight="1" x14ac:dyDescent="0.25">
      <c r="A133" s="3"/>
      <c r="B133" s="7" t="s">
        <v>52</v>
      </c>
      <c r="C133" s="8">
        <v>9</v>
      </c>
      <c r="D133" s="9">
        <f t="shared" si="12"/>
        <v>0.6428571428571429</v>
      </c>
      <c r="E133" s="9"/>
      <c r="F133" s="12">
        <v>5</v>
      </c>
      <c r="G133" s="9">
        <f t="shared" si="13"/>
        <v>0.35714285714285715</v>
      </c>
      <c r="H133" s="9"/>
      <c r="I133" s="15">
        <f t="shared" si="8"/>
        <v>14</v>
      </c>
      <c r="J133"/>
      <c r="K133"/>
      <c r="L133"/>
      <c r="M133"/>
      <c r="N133"/>
      <c r="O133"/>
      <c r="P133"/>
      <c r="Q133"/>
      <c r="R133"/>
      <c r="S133"/>
    </row>
    <row r="134" spans="1:19" s="1" customFormat="1" ht="11.25" customHeight="1" x14ac:dyDescent="0.25">
      <c r="A134" s="3"/>
      <c r="B134" s="7" t="s">
        <v>58</v>
      </c>
      <c r="C134" s="8">
        <v>3</v>
      </c>
      <c r="D134" s="9">
        <f t="shared" si="12"/>
        <v>0.375</v>
      </c>
      <c r="E134" s="9"/>
      <c r="F134" s="12">
        <v>5</v>
      </c>
      <c r="G134" s="9">
        <f t="shared" si="13"/>
        <v>0.625</v>
      </c>
      <c r="H134" s="9"/>
      <c r="I134" s="15">
        <f t="shared" si="8"/>
        <v>8</v>
      </c>
      <c r="J134"/>
      <c r="K134"/>
      <c r="L134"/>
      <c r="M134"/>
      <c r="N134"/>
      <c r="O134"/>
      <c r="P134"/>
      <c r="Q134"/>
      <c r="R134"/>
      <c r="S134"/>
    </row>
    <row r="135" spans="1:19" s="1" customFormat="1" ht="11.25" customHeight="1" x14ac:dyDescent="0.25">
      <c r="A135" s="3"/>
      <c r="B135" s="7" t="s">
        <v>63</v>
      </c>
      <c r="C135" s="8">
        <v>0</v>
      </c>
      <c r="D135" s="9">
        <f t="shared" si="12"/>
        <v>0</v>
      </c>
      <c r="E135" s="9"/>
      <c r="F135" s="12">
        <v>2</v>
      </c>
      <c r="G135" s="9">
        <f t="shared" si="13"/>
        <v>1</v>
      </c>
      <c r="H135" s="9"/>
      <c r="I135" s="15">
        <f t="shared" si="8"/>
        <v>2</v>
      </c>
      <c r="J135"/>
      <c r="K135"/>
      <c r="L135"/>
      <c r="M135"/>
      <c r="N135"/>
      <c r="O135"/>
      <c r="P135"/>
      <c r="Q135"/>
      <c r="R135"/>
      <c r="S135"/>
    </row>
    <row r="136" spans="1:19" s="1" customFormat="1" ht="11.25" customHeight="1" x14ac:dyDescent="0.25">
      <c r="A136" s="3"/>
      <c r="B136" s="7" t="s">
        <v>64</v>
      </c>
      <c r="C136" s="8">
        <v>6</v>
      </c>
      <c r="D136" s="9">
        <f t="shared" si="12"/>
        <v>0.4</v>
      </c>
      <c r="E136" s="9"/>
      <c r="F136" s="12">
        <v>9</v>
      </c>
      <c r="G136" s="9">
        <f t="shared" si="13"/>
        <v>0.6</v>
      </c>
      <c r="H136" s="9"/>
      <c r="I136" s="15">
        <f t="shared" si="8"/>
        <v>15</v>
      </c>
      <c r="J136"/>
      <c r="K136"/>
      <c r="L136"/>
      <c r="M136"/>
      <c r="N136"/>
      <c r="O136"/>
      <c r="P136"/>
      <c r="Q136"/>
      <c r="R136"/>
      <c r="S136"/>
    </row>
    <row r="137" spans="1:19" s="1" customFormat="1" ht="11.25" customHeight="1" x14ac:dyDescent="0.25">
      <c r="A137" s="3"/>
      <c r="B137" s="7" t="s">
        <v>65</v>
      </c>
      <c r="C137" s="8">
        <v>23</v>
      </c>
      <c r="D137" s="9">
        <f t="shared" si="12"/>
        <v>0.85185185185185186</v>
      </c>
      <c r="E137" s="9"/>
      <c r="F137" s="12">
        <v>4</v>
      </c>
      <c r="G137" s="9">
        <f t="shared" si="13"/>
        <v>0.14814814814814814</v>
      </c>
      <c r="H137" s="9"/>
      <c r="I137" s="15">
        <f t="shared" si="8"/>
        <v>27</v>
      </c>
      <c r="J137"/>
      <c r="K137"/>
      <c r="L137"/>
      <c r="M137"/>
      <c r="N137"/>
      <c r="O137"/>
      <c r="P137"/>
      <c r="Q137"/>
      <c r="R137"/>
      <c r="S137"/>
    </row>
    <row r="138" spans="1:19" s="1" customFormat="1" ht="11.25" customHeight="1" x14ac:dyDescent="0.25">
      <c r="A138" s="3"/>
      <c r="B138" s="7" t="s">
        <v>66</v>
      </c>
      <c r="C138" s="8">
        <v>1</v>
      </c>
      <c r="D138" s="9">
        <f t="shared" si="12"/>
        <v>0.5</v>
      </c>
      <c r="E138" s="9"/>
      <c r="F138" s="12">
        <v>1</v>
      </c>
      <c r="G138" s="9">
        <f t="shared" si="13"/>
        <v>0.5</v>
      </c>
      <c r="H138" s="9"/>
      <c r="I138" s="15">
        <f t="shared" si="8"/>
        <v>2</v>
      </c>
      <c r="J138"/>
      <c r="K138"/>
      <c r="L138"/>
      <c r="M138"/>
      <c r="N138"/>
      <c r="O138"/>
      <c r="P138"/>
      <c r="Q138"/>
      <c r="R138"/>
      <c r="S138"/>
    </row>
    <row r="139" spans="1:19" s="1" customFormat="1" ht="11.25" customHeight="1" x14ac:dyDescent="0.25">
      <c r="A139" s="3"/>
      <c r="B139" s="7" t="s">
        <v>67</v>
      </c>
      <c r="C139" s="8">
        <v>4</v>
      </c>
      <c r="D139" s="9">
        <f t="shared" si="12"/>
        <v>0.66666666666666663</v>
      </c>
      <c r="E139" s="9"/>
      <c r="F139" s="12">
        <v>2</v>
      </c>
      <c r="G139" s="9">
        <f t="shared" si="13"/>
        <v>0.33333333333333331</v>
      </c>
      <c r="H139" s="9"/>
      <c r="I139" s="15">
        <f t="shared" si="8"/>
        <v>6</v>
      </c>
      <c r="J139"/>
      <c r="K139" s="31"/>
      <c r="L139" s="31"/>
      <c r="M139"/>
      <c r="N139"/>
      <c r="O139"/>
      <c r="P139"/>
      <c r="Q139"/>
      <c r="R139"/>
      <c r="S139"/>
    </row>
    <row r="140" spans="1:19" s="1" customFormat="1" ht="11.25" customHeight="1" x14ac:dyDescent="0.25">
      <c r="A140" s="3"/>
      <c r="B140" s="7" t="s">
        <v>175</v>
      </c>
      <c r="C140" s="8">
        <v>3</v>
      </c>
      <c r="D140" s="9">
        <f t="shared" si="12"/>
        <v>1</v>
      </c>
      <c r="E140" s="9"/>
      <c r="F140" s="12">
        <v>0</v>
      </c>
      <c r="G140" s="9">
        <f t="shared" si="13"/>
        <v>0</v>
      </c>
      <c r="H140" s="9"/>
      <c r="I140" s="15">
        <f t="shared" si="8"/>
        <v>3</v>
      </c>
      <c r="J140"/>
      <c r="K140"/>
      <c r="L140"/>
      <c r="M140"/>
      <c r="N140"/>
      <c r="O140"/>
      <c r="P140"/>
      <c r="Q140"/>
      <c r="R140"/>
      <c r="S140"/>
    </row>
    <row r="141" spans="1:19" s="1" customFormat="1" ht="11.25" customHeight="1" x14ac:dyDescent="0.25">
      <c r="A141" s="3"/>
      <c r="B141" s="3" t="s">
        <v>245</v>
      </c>
      <c r="C141" s="8">
        <v>1</v>
      </c>
      <c r="D141" s="9">
        <f t="shared" si="12"/>
        <v>1</v>
      </c>
      <c r="E141" s="9"/>
      <c r="F141" s="12">
        <v>0</v>
      </c>
      <c r="G141" s="9">
        <f t="shared" si="13"/>
        <v>0</v>
      </c>
      <c r="H141" s="9"/>
      <c r="I141" s="15">
        <f t="shared" si="8"/>
        <v>1</v>
      </c>
      <c r="J141"/>
      <c r="K141"/>
      <c r="L141"/>
      <c r="M141"/>
      <c r="N141"/>
      <c r="O141"/>
      <c r="P141"/>
      <c r="Q141"/>
      <c r="R141"/>
      <c r="S141"/>
    </row>
    <row r="142" spans="1:19" s="1" customFormat="1" ht="11.25" customHeight="1" x14ac:dyDescent="0.25">
      <c r="A142" s="3"/>
      <c r="B142" s="3" t="s">
        <v>280</v>
      </c>
      <c r="C142" s="8">
        <v>5</v>
      </c>
      <c r="D142" s="9">
        <f t="shared" si="12"/>
        <v>0.83333333333333337</v>
      </c>
      <c r="E142" s="9"/>
      <c r="F142" s="12">
        <v>1</v>
      </c>
      <c r="G142" s="9">
        <f t="shared" si="13"/>
        <v>0.16666666666666666</v>
      </c>
      <c r="H142" s="9"/>
      <c r="I142" s="15">
        <f t="shared" si="8"/>
        <v>6</v>
      </c>
      <c r="J142"/>
      <c r="K142"/>
      <c r="L142"/>
      <c r="M142"/>
      <c r="N142"/>
      <c r="O142"/>
      <c r="P142"/>
      <c r="Q142"/>
      <c r="R142"/>
      <c r="S142"/>
    </row>
    <row r="143" spans="1:19" s="1" customFormat="1" ht="11.25" customHeight="1" x14ac:dyDescent="0.25">
      <c r="A143" s="3"/>
      <c r="B143" s="3" t="s">
        <v>73</v>
      </c>
      <c r="C143" s="8"/>
      <c r="D143" s="9"/>
      <c r="E143" s="9"/>
      <c r="F143" s="12"/>
      <c r="G143" s="9"/>
      <c r="H143" s="9"/>
      <c r="I143" s="15"/>
      <c r="J143"/>
      <c r="K143"/>
      <c r="L143"/>
      <c r="M143"/>
      <c r="N143"/>
      <c r="O143"/>
      <c r="P143"/>
      <c r="Q143"/>
      <c r="R143"/>
      <c r="S143"/>
    </row>
    <row r="144" spans="1:19" s="1" customFormat="1" ht="11.25" customHeight="1" x14ac:dyDescent="0.25">
      <c r="A144" s="3"/>
      <c r="B144" s="3" t="s">
        <v>51</v>
      </c>
      <c r="C144" s="8">
        <v>1</v>
      </c>
      <c r="D144" s="9">
        <f t="shared" si="12"/>
        <v>1</v>
      </c>
      <c r="E144" s="9"/>
      <c r="F144" s="12">
        <v>0</v>
      </c>
      <c r="G144" s="9">
        <f t="shared" si="13"/>
        <v>0</v>
      </c>
      <c r="H144" s="9"/>
      <c r="I144" s="15">
        <f t="shared" si="8"/>
        <v>1</v>
      </c>
      <c r="J144"/>
      <c r="K144"/>
      <c r="L144"/>
      <c r="M144"/>
      <c r="N144"/>
      <c r="O144"/>
      <c r="P144"/>
      <c r="Q144"/>
      <c r="R144"/>
      <c r="S144"/>
    </row>
    <row r="145" spans="1:19" s="1" customFormat="1" ht="11.25" customHeight="1" x14ac:dyDescent="0.25">
      <c r="A145" s="3"/>
      <c r="B145" s="7" t="s">
        <v>52</v>
      </c>
      <c r="C145" s="8">
        <v>1</v>
      </c>
      <c r="D145" s="9">
        <f>C145/I145</f>
        <v>0.5</v>
      </c>
      <c r="E145" s="9"/>
      <c r="F145" s="12">
        <v>1</v>
      </c>
      <c r="G145" s="9">
        <f>F145/I145</f>
        <v>0.5</v>
      </c>
      <c r="H145" s="9"/>
      <c r="I145" s="15">
        <f>SUM(C145,F145)</f>
        <v>2</v>
      </c>
      <c r="J145"/>
      <c r="K145"/>
      <c r="L145"/>
      <c r="M145"/>
      <c r="N145"/>
      <c r="O145"/>
      <c r="P145"/>
      <c r="Q145"/>
      <c r="R145"/>
      <c r="S145"/>
    </row>
    <row r="146" spans="1:19" s="1" customFormat="1" ht="11.25" customHeight="1" x14ac:dyDescent="0.25">
      <c r="A146" s="3"/>
      <c r="B146" s="7" t="s">
        <v>281</v>
      </c>
      <c r="C146" s="8">
        <v>0</v>
      </c>
      <c r="D146" s="9">
        <f>C146/I146</f>
        <v>0</v>
      </c>
      <c r="E146" s="9"/>
      <c r="F146" s="12">
        <v>2</v>
      </c>
      <c r="G146" s="9">
        <f>F146/I146</f>
        <v>1</v>
      </c>
      <c r="H146" s="9"/>
      <c r="I146" s="15">
        <f>SUM(C146,F146)</f>
        <v>2</v>
      </c>
      <c r="J146"/>
      <c r="K146"/>
      <c r="L146"/>
      <c r="M146"/>
      <c r="N146"/>
      <c r="O146"/>
      <c r="P146"/>
      <c r="Q146"/>
      <c r="R146"/>
      <c r="S146"/>
    </row>
    <row r="147" spans="1:19" s="3" customFormat="1" ht="11.25" customHeight="1" x14ac:dyDescent="0.25">
      <c r="B147" s="3" t="s">
        <v>235</v>
      </c>
      <c r="C147" s="8">
        <v>10</v>
      </c>
      <c r="D147" s="9">
        <f>C147/I147</f>
        <v>0.76923076923076927</v>
      </c>
      <c r="E147" s="9"/>
      <c r="F147" s="12">
        <v>3</v>
      </c>
      <c r="G147" s="9">
        <f>F147/I147</f>
        <v>0.23076923076923078</v>
      </c>
      <c r="H147" s="9"/>
      <c r="I147" s="15">
        <f>SUM(C147,F147)</f>
        <v>13</v>
      </c>
      <c r="J147"/>
      <c r="K147"/>
      <c r="L147"/>
      <c r="M147"/>
      <c r="N147"/>
      <c r="O147"/>
      <c r="P147"/>
      <c r="Q147"/>
      <c r="R147"/>
      <c r="S147"/>
    </row>
    <row r="148" spans="1:19" s="1" customFormat="1" ht="11.25" customHeight="1" x14ac:dyDescent="0.25">
      <c r="A148" s="3"/>
      <c r="B148" s="7" t="s">
        <v>55</v>
      </c>
      <c r="C148" s="8">
        <v>3</v>
      </c>
      <c r="D148" s="9">
        <f t="shared" si="12"/>
        <v>0.75</v>
      </c>
      <c r="E148" s="9"/>
      <c r="F148" s="12">
        <v>1</v>
      </c>
      <c r="G148" s="9">
        <f t="shared" si="13"/>
        <v>0.25</v>
      </c>
      <c r="H148" s="9"/>
      <c r="I148" s="15">
        <f t="shared" si="8"/>
        <v>4</v>
      </c>
      <c r="J148"/>
      <c r="K148"/>
      <c r="L148"/>
      <c r="M148"/>
      <c r="N148"/>
      <c r="O148"/>
      <c r="P148"/>
      <c r="Q148"/>
      <c r="R148"/>
      <c r="S148"/>
    </row>
    <row r="149" spans="1:19" s="1" customFormat="1" ht="11.25" customHeight="1" x14ac:dyDescent="0.25">
      <c r="A149" s="3"/>
      <c r="B149" s="7" t="s">
        <v>58</v>
      </c>
      <c r="C149" s="8">
        <v>1</v>
      </c>
      <c r="D149" s="9">
        <f t="shared" si="12"/>
        <v>0.2</v>
      </c>
      <c r="E149" s="9"/>
      <c r="F149" s="12">
        <v>4</v>
      </c>
      <c r="G149" s="9">
        <f t="shared" si="13"/>
        <v>0.8</v>
      </c>
      <c r="H149" s="9"/>
      <c r="I149" s="15">
        <f t="shared" si="8"/>
        <v>5</v>
      </c>
      <c r="J149"/>
      <c r="K149"/>
      <c r="L149"/>
      <c r="M149"/>
      <c r="N149"/>
      <c r="O149"/>
      <c r="P149"/>
      <c r="Q149"/>
      <c r="R149"/>
      <c r="S149"/>
    </row>
    <row r="150" spans="1:19" s="1" customFormat="1" ht="11.25" customHeight="1" x14ac:dyDescent="0.25">
      <c r="A150" s="3"/>
      <c r="B150" s="7" t="s">
        <v>65</v>
      </c>
      <c r="C150" s="8">
        <v>5</v>
      </c>
      <c r="D150" s="9">
        <f t="shared" ref="D150" si="40">C150/I150</f>
        <v>0.7142857142857143</v>
      </c>
      <c r="E150" s="9"/>
      <c r="F150" s="12">
        <v>2</v>
      </c>
      <c r="G150" s="9">
        <f t="shared" ref="G150" si="41">F150/I150</f>
        <v>0.2857142857142857</v>
      </c>
      <c r="H150" s="9"/>
      <c r="I150" s="15">
        <f t="shared" ref="I150" si="42">SUM(C150,F150)</f>
        <v>7</v>
      </c>
      <c r="J150"/>
      <c r="K150"/>
      <c r="L150"/>
      <c r="M150"/>
      <c r="N150"/>
      <c r="O150"/>
      <c r="P150"/>
      <c r="Q150"/>
      <c r="R150"/>
      <c r="S150"/>
    </row>
    <row r="151" spans="1:19" s="1" customFormat="1" ht="11.25" customHeight="1" x14ac:dyDescent="0.25">
      <c r="A151" s="3"/>
      <c r="B151" s="7" t="s">
        <v>66</v>
      </c>
      <c r="C151" s="8">
        <v>0</v>
      </c>
      <c r="D151" s="9">
        <f t="shared" si="12"/>
        <v>0</v>
      </c>
      <c r="E151" s="9"/>
      <c r="F151" s="12">
        <v>1</v>
      </c>
      <c r="G151" s="9">
        <f t="shared" si="13"/>
        <v>1</v>
      </c>
      <c r="H151" s="9"/>
      <c r="I151" s="15">
        <f t="shared" si="8"/>
        <v>1</v>
      </c>
      <c r="J151"/>
      <c r="K151"/>
      <c r="L151"/>
      <c r="M151"/>
      <c r="N151"/>
      <c r="O151"/>
      <c r="P151"/>
      <c r="Q151"/>
      <c r="R151"/>
      <c r="S151"/>
    </row>
    <row r="152" spans="1:19" s="1" customFormat="1" ht="11.25" customHeight="1" x14ac:dyDescent="0.25">
      <c r="A152" s="3"/>
      <c r="B152" s="7" t="s">
        <v>67</v>
      </c>
      <c r="C152" s="8">
        <v>0</v>
      </c>
      <c r="D152" s="9">
        <f>C152/I152</f>
        <v>0</v>
      </c>
      <c r="E152" s="9"/>
      <c r="F152" s="12">
        <v>2</v>
      </c>
      <c r="G152" s="9">
        <f>F152/I152</f>
        <v>1</v>
      </c>
      <c r="H152" s="9"/>
      <c r="I152" s="15">
        <f>SUM(C152,F152)</f>
        <v>2</v>
      </c>
      <c r="J152"/>
      <c r="K152"/>
      <c r="L152"/>
      <c r="M152"/>
      <c r="N152"/>
      <c r="O152"/>
      <c r="P152"/>
      <c r="Q152"/>
      <c r="R152"/>
      <c r="S152"/>
    </row>
    <row r="153" spans="1:19" s="1" customFormat="1" ht="11.25" customHeight="1" x14ac:dyDescent="0.25">
      <c r="A153" s="3"/>
      <c r="B153" s="7" t="s">
        <v>69</v>
      </c>
      <c r="C153" s="8">
        <v>1</v>
      </c>
      <c r="D153" s="9">
        <f t="shared" si="12"/>
        <v>1</v>
      </c>
      <c r="E153" s="9"/>
      <c r="F153" s="12">
        <v>0</v>
      </c>
      <c r="G153" s="9">
        <f t="shared" si="13"/>
        <v>0</v>
      </c>
      <c r="H153" s="9"/>
      <c r="I153" s="15">
        <f t="shared" si="8"/>
        <v>1</v>
      </c>
      <c r="J153"/>
      <c r="K153"/>
      <c r="L153"/>
      <c r="M153"/>
      <c r="N153"/>
      <c r="O153"/>
      <c r="P153"/>
      <c r="Q153"/>
      <c r="R153"/>
      <c r="S153"/>
    </row>
    <row r="154" spans="1:19" s="1" customFormat="1" ht="11.25" customHeight="1" x14ac:dyDescent="0.25">
      <c r="A154" s="3"/>
      <c r="B154" s="3" t="s">
        <v>74</v>
      </c>
      <c r="C154" s="8">
        <v>18</v>
      </c>
      <c r="D154" s="9">
        <f t="shared" si="12"/>
        <v>0.75</v>
      </c>
      <c r="E154" s="9"/>
      <c r="F154" s="12">
        <v>6</v>
      </c>
      <c r="G154" s="9">
        <f t="shared" si="13"/>
        <v>0.25</v>
      </c>
      <c r="H154" s="9"/>
      <c r="I154" s="15">
        <f t="shared" si="8"/>
        <v>24</v>
      </c>
      <c r="J154"/>
      <c r="K154" s="31"/>
      <c r="L154" s="31"/>
      <c r="M154"/>
      <c r="N154"/>
      <c r="O154"/>
      <c r="P154"/>
      <c r="Q154"/>
      <c r="R154"/>
      <c r="S154"/>
    </row>
    <row r="155" spans="1:19" s="1" customFormat="1" ht="9.9" customHeight="1" x14ac:dyDescent="0.25">
      <c r="A155" s="3"/>
      <c r="B155" s="3"/>
      <c r="C155" s="8"/>
      <c r="D155" s="9"/>
      <c r="E155" s="9"/>
      <c r="F155" s="12"/>
      <c r="G155" s="9"/>
      <c r="H155" s="9"/>
      <c r="I155" s="15"/>
      <c r="J155"/>
      <c r="K155"/>
      <c r="L155"/>
      <c r="M155"/>
      <c r="N155"/>
      <c r="O155"/>
      <c r="P155"/>
      <c r="Q155"/>
      <c r="R155"/>
      <c r="S155"/>
    </row>
    <row r="156" spans="1:19" s="2" customFormat="1" ht="11.25" customHeight="1" x14ac:dyDescent="0.25">
      <c r="A156" s="4"/>
      <c r="B156" s="5" t="s">
        <v>25</v>
      </c>
      <c r="C156" s="23">
        <f>SUM(C43:C155)</f>
        <v>574</v>
      </c>
      <c r="D156" s="9">
        <f t="shared" si="12"/>
        <v>0.62255965292841653</v>
      </c>
      <c r="E156" s="9"/>
      <c r="F156" s="23">
        <f>SUM(F43:F155)</f>
        <v>348</v>
      </c>
      <c r="G156" s="9">
        <f t="shared" si="13"/>
        <v>0.37744034707158353</v>
      </c>
      <c r="H156" s="9"/>
      <c r="I156" s="16">
        <f>SUM(C156,F156)</f>
        <v>922</v>
      </c>
      <c r="J156"/>
      <c r="K156"/>
      <c r="L156"/>
      <c r="M156"/>
      <c r="N156"/>
      <c r="O156"/>
      <c r="P156"/>
      <c r="Q156"/>
      <c r="R156"/>
      <c r="S156"/>
    </row>
    <row r="157" spans="1:19" s="1" customFormat="1" ht="9.9" customHeight="1" x14ac:dyDescent="0.25">
      <c r="A157" s="32"/>
      <c r="B157" s="3"/>
      <c r="C157" s="8"/>
      <c r="D157" s="9"/>
      <c r="E157" s="9"/>
      <c r="F157" s="12"/>
      <c r="G157" s="9"/>
      <c r="H157" s="9"/>
      <c r="I157" s="15"/>
      <c r="J157"/>
      <c r="K157"/>
      <c r="L157"/>
      <c r="M157"/>
      <c r="N157"/>
      <c r="O157"/>
      <c r="P157"/>
      <c r="Q157"/>
      <c r="R157"/>
      <c r="S157"/>
    </row>
    <row r="158" spans="1:19" s="1" customFormat="1" ht="11.25" customHeight="1" x14ac:dyDescent="0.25">
      <c r="A158" s="4" t="s">
        <v>15</v>
      </c>
      <c r="B158" s="3"/>
      <c r="C158" s="8"/>
      <c r="D158" s="9"/>
      <c r="E158" s="9"/>
      <c r="F158" s="12"/>
      <c r="G158" s="9"/>
      <c r="H158" s="9"/>
      <c r="I158" s="15"/>
      <c r="J158"/>
      <c r="K158"/>
      <c r="L158"/>
      <c r="M158"/>
      <c r="N158"/>
      <c r="O158"/>
      <c r="P158"/>
      <c r="Q158"/>
      <c r="R158"/>
      <c r="S158"/>
    </row>
    <row r="159" spans="1:19" s="1" customFormat="1" ht="11.25" customHeight="1" x14ac:dyDescent="0.25">
      <c r="A159" s="3"/>
      <c r="B159" s="3" t="s">
        <v>75</v>
      </c>
      <c r="C159" s="8"/>
      <c r="D159" s="9"/>
      <c r="E159" s="9"/>
      <c r="F159" s="12"/>
      <c r="G159" s="9"/>
      <c r="H159" s="9"/>
      <c r="I159" s="15"/>
      <c r="J159"/>
      <c r="K159"/>
      <c r="L159"/>
      <c r="M159"/>
      <c r="N159"/>
      <c r="O159"/>
      <c r="P159"/>
      <c r="Q159"/>
      <c r="R159"/>
      <c r="S159"/>
    </row>
    <row r="160" spans="1:19" s="1" customFormat="1" ht="11.25" customHeight="1" x14ac:dyDescent="0.25">
      <c r="A160" s="3"/>
      <c r="B160" s="7" t="s">
        <v>202</v>
      </c>
      <c r="C160" s="8">
        <v>2</v>
      </c>
      <c r="D160" s="9">
        <f t="shared" ref="D160:D230" si="43">C160/I160</f>
        <v>0.2857142857142857</v>
      </c>
      <c r="E160" s="9"/>
      <c r="F160" s="12">
        <v>5</v>
      </c>
      <c r="G160" s="9">
        <f t="shared" ref="G160:G230" si="44">F160/I160</f>
        <v>0.7142857142857143</v>
      </c>
      <c r="H160" s="9"/>
      <c r="I160" s="15">
        <f t="shared" ref="I160:I167" si="45">SUM(C160,F160)</f>
        <v>7</v>
      </c>
      <c r="J160"/>
      <c r="K160"/>
      <c r="L160"/>
      <c r="M160"/>
      <c r="N160"/>
      <c r="O160"/>
      <c r="P160"/>
      <c r="Q160"/>
      <c r="R160"/>
      <c r="S160"/>
    </row>
    <row r="161" spans="1:19" s="1" customFormat="1" ht="11.25" customHeight="1" x14ac:dyDescent="0.25">
      <c r="A161" s="3"/>
      <c r="B161" s="7" t="s">
        <v>76</v>
      </c>
      <c r="C161" s="8">
        <v>0</v>
      </c>
      <c r="D161" s="9">
        <f t="shared" si="43"/>
        <v>0</v>
      </c>
      <c r="E161" s="9"/>
      <c r="F161" s="12">
        <v>1</v>
      </c>
      <c r="G161" s="9">
        <f t="shared" si="44"/>
        <v>1</v>
      </c>
      <c r="H161" s="9"/>
      <c r="I161" s="15">
        <f t="shared" si="45"/>
        <v>1</v>
      </c>
      <c r="J161"/>
      <c r="K161"/>
      <c r="L161"/>
      <c r="M161"/>
      <c r="N161"/>
      <c r="O161"/>
      <c r="P161"/>
      <c r="Q161"/>
      <c r="R161"/>
      <c r="S161"/>
    </row>
    <row r="162" spans="1:19" s="1" customFormat="1" ht="11.25" customHeight="1" x14ac:dyDescent="0.25">
      <c r="A162" s="3"/>
      <c r="B162" s="7" t="s">
        <v>205</v>
      </c>
      <c r="C162" s="8">
        <v>2</v>
      </c>
      <c r="D162" s="9">
        <f t="shared" si="43"/>
        <v>0.66666666666666663</v>
      </c>
      <c r="E162" s="9"/>
      <c r="F162" s="12">
        <v>1</v>
      </c>
      <c r="G162" s="9">
        <f t="shared" si="44"/>
        <v>0.33333333333333331</v>
      </c>
      <c r="H162" s="9"/>
      <c r="I162" s="15">
        <f t="shared" si="45"/>
        <v>3</v>
      </c>
      <c r="J162"/>
      <c r="K162"/>
      <c r="L162"/>
      <c r="M162"/>
      <c r="N162"/>
      <c r="O162"/>
      <c r="P162"/>
      <c r="Q162"/>
      <c r="R162"/>
      <c r="S162"/>
    </row>
    <row r="163" spans="1:19" s="1" customFormat="1" ht="11.25" customHeight="1" x14ac:dyDescent="0.25">
      <c r="A163" s="3"/>
      <c r="B163" s="7" t="s">
        <v>77</v>
      </c>
      <c r="C163" s="8">
        <v>0</v>
      </c>
      <c r="D163" s="9">
        <f t="shared" si="43"/>
        <v>0</v>
      </c>
      <c r="E163" s="9"/>
      <c r="F163" s="12">
        <v>3</v>
      </c>
      <c r="G163" s="9">
        <f t="shared" si="44"/>
        <v>1</v>
      </c>
      <c r="H163" s="9"/>
      <c r="I163" s="15">
        <f t="shared" si="45"/>
        <v>3</v>
      </c>
      <c r="J163"/>
      <c r="K163" s="31"/>
      <c r="L163" s="31"/>
      <c r="M163"/>
      <c r="N163"/>
      <c r="O163"/>
      <c r="P163"/>
      <c r="Q163"/>
      <c r="R163"/>
      <c r="S163"/>
    </row>
    <row r="164" spans="1:19" s="1" customFormat="1" ht="11.25" customHeight="1" x14ac:dyDescent="0.25">
      <c r="A164" s="3"/>
      <c r="B164" s="7" t="s">
        <v>78</v>
      </c>
      <c r="C164" s="8">
        <v>1</v>
      </c>
      <c r="D164" s="9">
        <f>C164/I164</f>
        <v>0.25</v>
      </c>
      <c r="E164" s="9"/>
      <c r="F164" s="12">
        <v>3</v>
      </c>
      <c r="G164" s="9">
        <f>F164/I164</f>
        <v>0.75</v>
      </c>
      <c r="H164" s="9"/>
      <c r="I164" s="15">
        <f>SUM(C164,F164)</f>
        <v>4</v>
      </c>
      <c r="J164"/>
      <c r="K164"/>
      <c r="L164"/>
      <c r="M164"/>
      <c r="N164"/>
      <c r="O164"/>
      <c r="P164"/>
      <c r="Q164"/>
      <c r="R164"/>
      <c r="S164"/>
    </row>
    <row r="165" spans="1:19" s="1" customFormat="1" ht="11.25" customHeight="1" x14ac:dyDescent="0.25">
      <c r="A165" s="4" t="s">
        <v>221</v>
      </c>
      <c r="B165" s="3"/>
      <c r="C165" s="8"/>
      <c r="D165" s="9"/>
      <c r="E165" s="9"/>
      <c r="F165" s="12"/>
      <c r="G165" s="9"/>
      <c r="H165" s="9"/>
      <c r="I165" s="15"/>
      <c r="J165"/>
      <c r="K165"/>
      <c r="L165"/>
      <c r="M165"/>
      <c r="N165"/>
      <c r="O165"/>
      <c r="P165"/>
      <c r="Q165"/>
      <c r="R165"/>
      <c r="S165"/>
    </row>
    <row r="166" spans="1:19" s="1" customFormat="1" ht="11.25" customHeight="1" x14ac:dyDescent="0.25">
      <c r="A166" s="3"/>
      <c r="B166" s="3" t="s">
        <v>237</v>
      </c>
      <c r="C166" s="8"/>
      <c r="D166" s="9"/>
      <c r="E166" s="9"/>
      <c r="F166" s="12"/>
      <c r="G166" s="9"/>
      <c r="H166" s="9"/>
      <c r="I166" s="15"/>
      <c r="J166"/>
      <c r="K166"/>
      <c r="L166"/>
      <c r="M166"/>
      <c r="N166"/>
      <c r="O166"/>
      <c r="P166"/>
      <c r="Q166"/>
      <c r="R166"/>
      <c r="S166"/>
    </row>
    <row r="167" spans="1:19" s="1" customFormat="1" ht="11.25" customHeight="1" x14ac:dyDescent="0.25">
      <c r="A167" s="3"/>
      <c r="B167" s="7" t="s">
        <v>216</v>
      </c>
      <c r="C167" s="8">
        <v>0</v>
      </c>
      <c r="D167" s="9">
        <f t="shared" si="43"/>
        <v>0</v>
      </c>
      <c r="E167" s="9"/>
      <c r="F167" s="12">
        <v>2</v>
      </c>
      <c r="G167" s="9">
        <f t="shared" si="44"/>
        <v>1</v>
      </c>
      <c r="H167" s="9"/>
      <c r="I167" s="15">
        <f t="shared" si="45"/>
        <v>2</v>
      </c>
      <c r="J167"/>
      <c r="K167"/>
      <c r="L167"/>
      <c r="M167"/>
      <c r="N167"/>
      <c r="O167"/>
      <c r="P167"/>
      <c r="Q167"/>
      <c r="R167"/>
      <c r="S167"/>
    </row>
    <row r="168" spans="1:19" s="1" customFormat="1" ht="11.25" customHeight="1" x14ac:dyDescent="0.25">
      <c r="A168" s="3"/>
      <c r="B168" s="3" t="s">
        <v>79</v>
      </c>
      <c r="C168" s="8"/>
      <c r="D168" s="9"/>
      <c r="E168" s="9"/>
      <c r="F168" s="12"/>
      <c r="G168" s="9"/>
      <c r="H168" s="9"/>
      <c r="I168" s="15"/>
      <c r="J168"/>
      <c r="K168"/>
      <c r="L168"/>
      <c r="M168"/>
      <c r="N168"/>
      <c r="O168"/>
      <c r="P168"/>
      <c r="Q168"/>
      <c r="R168"/>
      <c r="S168"/>
    </row>
    <row r="169" spans="1:19" s="1" customFormat="1" ht="11.25" customHeight="1" x14ac:dyDescent="0.25">
      <c r="A169" s="3"/>
      <c r="B169" s="7" t="s">
        <v>217</v>
      </c>
      <c r="C169" s="8"/>
      <c r="D169" s="9"/>
      <c r="E169" s="9"/>
      <c r="F169" s="12"/>
      <c r="G169" s="9"/>
      <c r="H169" s="9"/>
      <c r="I169" s="15"/>
      <c r="J169"/>
      <c r="K169"/>
      <c r="L169"/>
      <c r="M169"/>
      <c r="N169"/>
      <c r="O169"/>
      <c r="P169"/>
      <c r="Q169"/>
      <c r="R169"/>
      <c r="S169"/>
    </row>
    <row r="170" spans="1:19" s="1" customFormat="1" ht="11.25" customHeight="1" x14ac:dyDescent="0.25">
      <c r="A170" s="3"/>
      <c r="B170" s="7" t="s">
        <v>206</v>
      </c>
      <c r="C170" s="8">
        <v>2</v>
      </c>
      <c r="D170" s="9">
        <f>C170/I170</f>
        <v>1</v>
      </c>
      <c r="E170" s="9"/>
      <c r="F170" s="12">
        <v>0</v>
      </c>
      <c r="G170" s="9">
        <f>F170/I170</f>
        <v>0</v>
      </c>
      <c r="H170" s="9"/>
      <c r="I170" s="15">
        <f>SUM(C170,F170)</f>
        <v>2</v>
      </c>
      <c r="J170"/>
      <c r="K170"/>
      <c r="L170"/>
      <c r="M170"/>
      <c r="N170"/>
      <c r="O170"/>
      <c r="P170"/>
      <c r="Q170"/>
      <c r="R170"/>
      <c r="S170"/>
    </row>
    <row r="171" spans="1:19" s="1" customFormat="1" ht="11.25" customHeight="1" x14ac:dyDescent="0.25">
      <c r="A171" s="3"/>
      <c r="B171" s="7" t="s">
        <v>176</v>
      </c>
      <c r="C171" s="8"/>
      <c r="D171" s="9"/>
      <c r="E171" s="9"/>
      <c r="F171" s="12"/>
      <c r="G171" s="9"/>
      <c r="H171" s="9"/>
      <c r="I171" s="15"/>
      <c r="J171"/>
      <c r="K171"/>
      <c r="L171"/>
      <c r="M171"/>
      <c r="N171"/>
      <c r="O171"/>
      <c r="P171"/>
      <c r="Q171"/>
      <c r="R171"/>
      <c r="S171"/>
    </row>
    <row r="172" spans="1:19" s="1" customFormat="1" ht="11.25" customHeight="1" x14ac:dyDescent="0.25">
      <c r="A172" s="3"/>
      <c r="B172" s="7" t="s">
        <v>82</v>
      </c>
      <c r="C172" s="8">
        <v>0</v>
      </c>
      <c r="D172" s="9">
        <f t="shared" si="43"/>
        <v>0</v>
      </c>
      <c r="E172" s="9"/>
      <c r="F172" s="12">
        <v>5</v>
      </c>
      <c r="G172" s="9">
        <f t="shared" si="44"/>
        <v>1</v>
      </c>
      <c r="H172" s="9"/>
      <c r="I172" s="15">
        <f t="shared" ref="I172:I176" si="46">SUM(C172,F172)</f>
        <v>5</v>
      </c>
      <c r="J172"/>
      <c r="K172"/>
      <c r="L172"/>
      <c r="M172"/>
      <c r="N172"/>
      <c r="O172"/>
      <c r="P172"/>
      <c r="Q172"/>
      <c r="R172"/>
      <c r="S172"/>
    </row>
    <row r="173" spans="1:19" s="1" customFormat="1" ht="11.25" customHeight="1" x14ac:dyDescent="0.25">
      <c r="A173" s="3"/>
      <c r="B173" s="7" t="s">
        <v>83</v>
      </c>
      <c r="C173" s="8">
        <v>1</v>
      </c>
      <c r="D173" s="9">
        <f t="shared" si="43"/>
        <v>1</v>
      </c>
      <c r="E173" s="9"/>
      <c r="F173" s="12">
        <v>0</v>
      </c>
      <c r="G173" s="9">
        <f t="shared" si="44"/>
        <v>0</v>
      </c>
      <c r="H173" s="9"/>
      <c r="I173" s="15">
        <f t="shared" si="46"/>
        <v>1</v>
      </c>
      <c r="J173"/>
      <c r="K173"/>
      <c r="L173"/>
      <c r="M173"/>
      <c r="N173"/>
      <c r="O173"/>
      <c r="P173"/>
      <c r="Q173"/>
      <c r="R173"/>
      <c r="S173"/>
    </row>
    <row r="174" spans="1:19" s="1" customFormat="1" ht="11.25" customHeight="1" x14ac:dyDescent="0.25">
      <c r="A174" s="3"/>
      <c r="B174" s="7" t="s">
        <v>206</v>
      </c>
      <c r="C174" s="8">
        <v>3</v>
      </c>
      <c r="D174" s="9">
        <f t="shared" si="43"/>
        <v>1</v>
      </c>
      <c r="E174" s="9"/>
      <c r="F174" s="12">
        <v>0</v>
      </c>
      <c r="G174" s="9">
        <f t="shared" si="44"/>
        <v>0</v>
      </c>
      <c r="H174" s="9"/>
      <c r="I174" s="15">
        <f t="shared" si="46"/>
        <v>3</v>
      </c>
      <c r="J174"/>
      <c r="K174"/>
      <c r="L174"/>
      <c r="M174"/>
      <c r="N174"/>
      <c r="O174"/>
      <c r="P174"/>
      <c r="Q174"/>
      <c r="R174"/>
      <c r="S174"/>
    </row>
    <row r="175" spans="1:19" s="1" customFormat="1" ht="11.25" customHeight="1" x14ac:dyDescent="0.25">
      <c r="A175" s="3"/>
      <c r="B175" s="7" t="s">
        <v>85</v>
      </c>
      <c r="C175" s="8">
        <v>0</v>
      </c>
      <c r="D175" s="9">
        <f t="shared" si="43"/>
        <v>0</v>
      </c>
      <c r="E175" s="9"/>
      <c r="F175" s="12">
        <v>2</v>
      </c>
      <c r="G175" s="9">
        <f t="shared" si="44"/>
        <v>1</v>
      </c>
      <c r="H175" s="9"/>
      <c r="I175" s="15">
        <f t="shared" si="46"/>
        <v>2</v>
      </c>
      <c r="J175"/>
      <c r="K175" s="31"/>
      <c r="L175" s="31"/>
      <c r="M175"/>
      <c r="N175"/>
      <c r="O175"/>
      <c r="P175"/>
      <c r="Q175"/>
      <c r="R175"/>
      <c r="S175"/>
    </row>
    <row r="176" spans="1:19" s="1" customFormat="1" ht="11.25" customHeight="1" x14ac:dyDescent="0.25">
      <c r="A176" s="3"/>
      <c r="B176" s="7" t="s">
        <v>81</v>
      </c>
      <c r="C176" s="8">
        <v>0</v>
      </c>
      <c r="D176" s="9">
        <f t="shared" si="43"/>
        <v>0</v>
      </c>
      <c r="E176" s="9"/>
      <c r="F176" s="12">
        <v>3</v>
      </c>
      <c r="G176" s="9">
        <f t="shared" si="44"/>
        <v>1</v>
      </c>
      <c r="H176" s="9"/>
      <c r="I176" s="15">
        <f t="shared" si="46"/>
        <v>3</v>
      </c>
      <c r="J176"/>
      <c r="K176"/>
      <c r="L176"/>
      <c r="M176"/>
      <c r="N176"/>
      <c r="O176"/>
      <c r="P176"/>
      <c r="Q176"/>
      <c r="R176"/>
      <c r="S176"/>
    </row>
    <row r="177" spans="1:19" s="1" customFormat="1" ht="11.25" customHeight="1" x14ac:dyDescent="0.25">
      <c r="A177" s="3"/>
      <c r="B177" s="7" t="s">
        <v>207</v>
      </c>
      <c r="C177" s="8"/>
      <c r="D177" s="9"/>
      <c r="E177" s="9"/>
      <c r="F177" s="12"/>
      <c r="G177" s="9"/>
      <c r="H177" s="9"/>
      <c r="I177" s="15"/>
      <c r="J177"/>
      <c r="K177"/>
      <c r="L177"/>
      <c r="M177"/>
      <c r="N177"/>
      <c r="O177"/>
      <c r="P177"/>
      <c r="Q177"/>
      <c r="R177"/>
      <c r="S177"/>
    </row>
    <row r="178" spans="1:19" s="1" customFormat="1" ht="11.25" customHeight="1" x14ac:dyDescent="0.25">
      <c r="A178" s="3"/>
      <c r="B178" s="7" t="s">
        <v>228</v>
      </c>
      <c r="C178" s="8">
        <v>1</v>
      </c>
      <c r="D178" s="9">
        <f>C178/I178</f>
        <v>1</v>
      </c>
      <c r="E178" s="9"/>
      <c r="F178" s="12">
        <v>0</v>
      </c>
      <c r="G178" s="9">
        <f>F178/I178</f>
        <v>0</v>
      </c>
      <c r="H178" s="9"/>
      <c r="I178" s="15">
        <f>SUM(C178,F178)</f>
        <v>1</v>
      </c>
      <c r="J178"/>
      <c r="K178"/>
      <c r="L178"/>
      <c r="M178"/>
      <c r="N178"/>
      <c r="O178"/>
      <c r="P178"/>
      <c r="Q178"/>
      <c r="R178"/>
      <c r="S178"/>
    </row>
    <row r="179" spans="1:19" s="1" customFormat="1" ht="11.25" customHeight="1" x14ac:dyDescent="0.25">
      <c r="A179" s="3"/>
      <c r="B179" s="7" t="s">
        <v>82</v>
      </c>
      <c r="C179" s="8">
        <v>50</v>
      </c>
      <c r="D179" s="9">
        <f t="shared" si="43"/>
        <v>0.52631578947368418</v>
      </c>
      <c r="E179" s="9"/>
      <c r="F179" s="12">
        <v>45</v>
      </c>
      <c r="G179" s="9">
        <f t="shared" si="44"/>
        <v>0.47368421052631576</v>
      </c>
      <c r="H179" s="9"/>
      <c r="I179" s="15">
        <f t="shared" ref="I179:I200" si="47">SUM(C179,F179)</f>
        <v>95</v>
      </c>
      <c r="J179"/>
      <c r="K179"/>
      <c r="L179"/>
      <c r="M179"/>
      <c r="N179"/>
      <c r="O179"/>
      <c r="P179"/>
      <c r="Q179"/>
      <c r="R179"/>
      <c r="S179"/>
    </row>
    <row r="180" spans="1:19" s="1" customFormat="1" ht="11.25" customHeight="1" x14ac:dyDescent="0.25">
      <c r="A180" s="3"/>
      <c r="B180" s="7" t="s">
        <v>178</v>
      </c>
      <c r="C180" s="8">
        <v>4</v>
      </c>
      <c r="D180" s="9">
        <f t="shared" si="43"/>
        <v>0.2857142857142857</v>
      </c>
      <c r="E180" s="9"/>
      <c r="F180" s="12">
        <v>10</v>
      </c>
      <c r="G180" s="9">
        <f t="shared" si="44"/>
        <v>0.7142857142857143</v>
      </c>
      <c r="H180" s="9"/>
      <c r="I180" s="15">
        <f t="shared" si="47"/>
        <v>14</v>
      </c>
      <c r="J180"/>
      <c r="K180"/>
      <c r="L180"/>
      <c r="M180"/>
      <c r="N180"/>
      <c r="O180"/>
      <c r="P180"/>
      <c r="Q180"/>
      <c r="R180"/>
      <c r="S180"/>
    </row>
    <row r="181" spans="1:19" s="1" customFormat="1" ht="11.25" customHeight="1" x14ac:dyDescent="0.25">
      <c r="A181" s="3"/>
      <c r="B181" s="7" t="s">
        <v>83</v>
      </c>
      <c r="C181" s="8">
        <v>4</v>
      </c>
      <c r="D181" s="9">
        <f t="shared" si="43"/>
        <v>0.30769230769230771</v>
      </c>
      <c r="E181" s="9"/>
      <c r="F181" s="12">
        <v>9</v>
      </c>
      <c r="G181" s="9">
        <f t="shared" si="44"/>
        <v>0.69230769230769229</v>
      </c>
      <c r="H181" s="9"/>
      <c r="I181" s="15">
        <f t="shared" si="47"/>
        <v>13</v>
      </c>
      <c r="J181"/>
      <c r="K181"/>
      <c r="L181"/>
      <c r="M181"/>
      <c r="N181"/>
      <c r="O181"/>
      <c r="P181"/>
      <c r="Q181"/>
      <c r="R181"/>
      <c r="S181"/>
    </row>
    <row r="182" spans="1:19" s="1" customFormat="1" ht="11.25" customHeight="1" x14ac:dyDescent="0.25">
      <c r="A182" s="3"/>
      <c r="B182" s="7" t="s">
        <v>84</v>
      </c>
      <c r="C182" s="8">
        <v>25</v>
      </c>
      <c r="D182" s="9">
        <f t="shared" si="43"/>
        <v>0.40322580645161288</v>
      </c>
      <c r="E182" s="9"/>
      <c r="F182" s="12">
        <v>37</v>
      </c>
      <c r="G182" s="9">
        <f t="shared" si="44"/>
        <v>0.59677419354838712</v>
      </c>
      <c r="H182" s="9"/>
      <c r="I182" s="15">
        <f t="shared" si="47"/>
        <v>62</v>
      </c>
      <c r="J182"/>
      <c r="K182"/>
      <c r="L182"/>
      <c r="M182"/>
      <c r="N182"/>
      <c r="O182"/>
      <c r="P182"/>
      <c r="Q182"/>
      <c r="R182"/>
      <c r="S182"/>
    </row>
    <row r="183" spans="1:19" s="1" customFormat="1" ht="11.25" customHeight="1" x14ac:dyDescent="0.25">
      <c r="A183" s="3"/>
      <c r="B183" s="7" t="s">
        <v>86</v>
      </c>
      <c r="C183" s="8">
        <v>0</v>
      </c>
      <c r="D183" s="9">
        <f t="shared" si="43"/>
        <v>0</v>
      </c>
      <c r="E183" s="9"/>
      <c r="F183" s="12">
        <v>4</v>
      </c>
      <c r="G183" s="9">
        <f t="shared" si="44"/>
        <v>1</v>
      </c>
      <c r="H183" s="9"/>
      <c r="I183" s="15">
        <f t="shared" si="47"/>
        <v>4</v>
      </c>
      <c r="J183"/>
      <c r="K183"/>
      <c r="L183"/>
      <c r="M183"/>
      <c r="N183"/>
      <c r="O183"/>
      <c r="P183"/>
      <c r="Q183"/>
      <c r="R183"/>
      <c r="S183"/>
    </row>
    <row r="184" spans="1:19" s="1" customFormat="1" ht="11.25" customHeight="1" x14ac:dyDescent="0.25">
      <c r="A184" s="3"/>
      <c r="B184" s="7" t="s">
        <v>206</v>
      </c>
      <c r="C184" s="8">
        <v>20</v>
      </c>
      <c r="D184" s="9">
        <f t="shared" si="43"/>
        <v>0.625</v>
      </c>
      <c r="E184" s="9"/>
      <c r="F184" s="12">
        <v>12</v>
      </c>
      <c r="G184" s="9">
        <f t="shared" si="44"/>
        <v>0.375</v>
      </c>
      <c r="H184" s="9"/>
      <c r="I184" s="15">
        <f t="shared" si="47"/>
        <v>32</v>
      </c>
      <c r="J184"/>
      <c r="K184"/>
      <c r="L184"/>
      <c r="M184"/>
      <c r="N184"/>
      <c r="O184"/>
      <c r="P184"/>
      <c r="Q184"/>
      <c r="R184"/>
      <c r="S184"/>
    </row>
    <row r="185" spans="1:19" s="1" customFormat="1" ht="11.25" customHeight="1" x14ac:dyDescent="0.25">
      <c r="A185" s="3"/>
      <c r="B185" s="7" t="s">
        <v>80</v>
      </c>
      <c r="C185" s="8">
        <v>6</v>
      </c>
      <c r="D185" s="9">
        <f t="shared" si="43"/>
        <v>0.33333333333333331</v>
      </c>
      <c r="E185" s="9"/>
      <c r="F185" s="12">
        <v>12</v>
      </c>
      <c r="G185" s="9">
        <f t="shared" si="44"/>
        <v>0.66666666666666663</v>
      </c>
      <c r="H185" s="9"/>
      <c r="I185" s="15">
        <f t="shared" si="47"/>
        <v>18</v>
      </c>
      <c r="J185"/>
      <c r="K185"/>
      <c r="L185"/>
      <c r="M185"/>
      <c r="N185"/>
      <c r="O185"/>
      <c r="P185"/>
      <c r="Q185"/>
      <c r="R185"/>
      <c r="S185"/>
    </row>
    <row r="186" spans="1:19" s="1" customFormat="1" ht="11.25" customHeight="1" x14ac:dyDescent="0.25">
      <c r="A186" s="3"/>
      <c r="B186" s="7" t="s">
        <v>85</v>
      </c>
      <c r="C186" s="8">
        <v>14</v>
      </c>
      <c r="D186" s="9">
        <f t="shared" si="43"/>
        <v>0.53846153846153844</v>
      </c>
      <c r="E186" s="9"/>
      <c r="F186" s="12">
        <v>12</v>
      </c>
      <c r="G186" s="9">
        <f t="shared" si="44"/>
        <v>0.46153846153846156</v>
      </c>
      <c r="H186" s="9"/>
      <c r="I186" s="15">
        <f t="shared" si="47"/>
        <v>26</v>
      </c>
      <c r="J186"/>
      <c r="K186"/>
      <c r="L186"/>
      <c r="M186"/>
      <c r="N186"/>
      <c r="O186"/>
      <c r="P186"/>
      <c r="Q186"/>
      <c r="R186"/>
      <c r="S186"/>
    </row>
    <row r="187" spans="1:19" s="1" customFormat="1" ht="11.25" customHeight="1" x14ac:dyDescent="0.25">
      <c r="A187" s="3"/>
      <c r="B187" s="7" t="s">
        <v>177</v>
      </c>
      <c r="C187" s="8">
        <v>1</v>
      </c>
      <c r="D187" s="9">
        <f t="shared" si="43"/>
        <v>0.125</v>
      </c>
      <c r="E187" s="9"/>
      <c r="F187" s="12">
        <v>7</v>
      </c>
      <c r="G187" s="9">
        <f t="shared" si="44"/>
        <v>0.875</v>
      </c>
      <c r="H187" s="9"/>
      <c r="I187" s="15">
        <f t="shared" si="47"/>
        <v>8</v>
      </c>
      <c r="J187"/>
      <c r="K187" s="31"/>
      <c r="L187" s="31"/>
      <c r="M187"/>
      <c r="N187"/>
      <c r="O187"/>
      <c r="P187"/>
      <c r="Q187"/>
      <c r="R187"/>
      <c r="S187"/>
    </row>
    <row r="188" spans="1:19" s="1" customFormat="1" ht="11.25" customHeight="1" x14ac:dyDescent="0.25">
      <c r="A188" s="3"/>
      <c r="B188" s="7" t="s">
        <v>130</v>
      </c>
      <c r="C188" s="8">
        <v>1</v>
      </c>
      <c r="D188" s="9">
        <f>C188/I188</f>
        <v>0.33333333333333331</v>
      </c>
      <c r="E188" s="9"/>
      <c r="F188" s="12">
        <v>2</v>
      </c>
      <c r="G188" s="9">
        <f>F188/I188</f>
        <v>0.66666666666666663</v>
      </c>
      <c r="H188" s="9"/>
      <c r="I188" s="15">
        <f>SUM(C188,F188)</f>
        <v>3</v>
      </c>
      <c r="J188"/>
      <c r="K188"/>
      <c r="L188"/>
      <c r="M188"/>
      <c r="N188"/>
      <c r="O188"/>
      <c r="P188"/>
      <c r="Q188"/>
      <c r="R188"/>
      <c r="S188"/>
    </row>
    <row r="189" spans="1:19" s="1" customFormat="1" ht="11.25" customHeight="1" x14ac:dyDescent="0.25">
      <c r="A189" s="3"/>
      <c r="B189" s="7" t="s">
        <v>81</v>
      </c>
      <c r="C189" s="8">
        <v>15</v>
      </c>
      <c r="D189" s="9">
        <f>C189/I189</f>
        <v>0.25862068965517243</v>
      </c>
      <c r="E189" s="9"/>
      <c r="F189" s="12">
        <v>43</v>
      </c>
      <c r="G189" s="9">
        <f>F189/I189</f>
        <v>0.74137931034482762</v>
      </c>
      <c r="H189" s="9"/>
      <c r="I189" s="15">
        <f>SUM(C189,F189)</f>
        <v>58</v>
      </c>
      <c r="J189"/>
      <c r="K189"/>
      <c r="L189"/>
      <c r="M189"/>
      <c r="N189"/>
      <c r="O189"/>
      <c r="P189"/>
      <c r="Q189"/>
      <c r="R189"/>
      <c r="S189"/>
    </row>
    <row r="190" spans="1:19" s="1" customFormat="1" ht="11.25" customHeight="1" x14ac:dyDescent="0.25">
      <c r="A190" s="3"/>
      <c r="B190" s="7" t="s">
        <v>242</v>
      </c>
      <c r="C190" s="8"/>
      <c r="D190" s="9"/>
      <c r="E190" s="9"/>
      <c r="F190" s="12"/>
      <c r="G190" s="9"/>
      <c r="H190" s="9"/>
      <c r="I190" s="15"/>
      <c r="J190"/>
      <c r="K190"/>
      <c r="L190"/>
      <c r="M190"/>
      <c r="N190"/>
      <c r="O190"/>
      <c r="P190"/>
      <c r="Q190"/>
      <c r="R190"/>
      <c r="S190"/>
    </row>
    <row r="191" spans="1:19" s="1" customFormat="1" ht="11.25" customHeight="1" x14ac:dyDescent="0.25">
      <c r="A191" s="3"/>
      <c r="B191" s="3" t="s">
        <v>82</v>
      </c>
      <c r="C191" s="8">
        <v>18</v>
      </c>
      <c r="D191" s="9">
        <f t="shared" si="43"/>
        <v>0.62068965517241381</v>
      </c>
      <c r="E191" s="9"/>
      <c r="F191" s="12">
        <v>11</v>
      </c>
      <c r="G191" s="9">
        <f t="shared" si="44"/>
        <v>0.37931034482758619</v>
      </c>
      <c r="H191" s="9"/>
      <c r="I191" s="15">
        <f t="shared" si="47"/>
        <v>29</v>
      </c>
      <c r="J191"/>
      <c r="K191"/>
      <c r="L191"/>
      <c r="M191"/>
      <c r="N191"/>
      <c r="O191"/>
      <c r="P191"/>
      <c r="Q191"/>
      <c r="R191"/>
      <c r="S191"/>
    </row>
    <row r="192" spans="1:19" s="1" customFormat="1" ht="11.25" customHeight="1" x14ac:dyDescent="0.25">
      <c r="A192" s="3"/>
      <c r="B192" s="7" t="s">
        <v>178</v>
      </c>
      <c r="C192" s="8">
        <v>0</v>
      </c>
      <c r="D192" s="9">
        <f t="shared" ref="D192:D193" si="48">C192/I192</f>
        <v>0</v>
      </c>
      <c r="E192" s="9"/>
      <c r="F192" s="12">
        <v>2</v>
      </c>
      <c r="G192" s="9">
        <f t="shared" ref="G192:G193" si="49">F192/I192</f>
        <v>1</v>
      </c>
      <c r="H192" s="9"/>
      <c r="I192" s="15">
        <f t="shared" ref="I192:I193" si="50">SUM(C192,F192)</f>
        <v>2</v>
      </c>
      <c r="J192"/>
      <c r="K192"/>
      <c r="L192"/>
      <c r="M192"/>
      <c r="N192"/>
      <c r="O192"/>
      <c r="P192"/>
      <c r="Q192"/>
      <c r="R192"/>
      <c r="S192"/>
    </row>
    <row r="193" spans="1:19" s="1" customFormat="1" ht="11.25" customHeight="1" x14ac:dyDescent="0.25">
      <c r="A193" s="3"/>
      <c r="B193" s="7" t="s">
        <v>83</v>
      </c>
      <c r="C193" s="8">
        <v>1</v>
      </c>
      <c r="D193" s="9">
        <f t="shared" si="48"/>
        <v>1</v>
      </c>
      <c r="E193" s="9"/>
      <c r="F193" s="12">
        <v>0</v>
      </c>
      <c r="G193" s="9">
        <f t="shared" si="49"/>
        <v>0</v>
      </c>
      <c r="H193" s="9"/>
      <c r="I193" s="15">
        <f t="shared" si="50"/>
        <v>1</v>
      </c>
      <c r="J193"/>
      <c r="K193"/>
      <c r="L193"/>
      <c r="M193"/>
      <c r="N193"/>
      <c r="O193"/>
      <c r="P193"/>
      <c r="Q193"/>
      <c r="R193"/>
      <c r="S193"/>
    </row>
    <row r="194" spans="1:19" s="1" customFormat="1" ht="11.25" customHeight="1" x14ac:dyDescent="0.25">
      <c r="A194" s="3"/>
      <c r="B194" s="3" t="s">
        <v>84</v>
      </c>
      <c r="C194" s="8">
        <v>2</v>
      </c>
      <c r="D194" s="9">
        <f t="shared" si="43"/>
        <v>0.33333333333333331</v>
      </c>
      <c r="E194" s="9"/>
      <c r="F194" s="12">
        <v>4</v>
      </c>
      <c r="G194" s="9">
        <f t="shared" si="44"/>
        <v>0.66666666666666663</v>
      </c>
      <c r="H194" s="9"/>
      <c r="I194" s="15">
        <f t="shared" si="47"/>
        <v>6</v>
      </c>
      <c r="J194"/>
      <c r="K194"/>
      <c r="L194"/>
      <c r="M194"/>
      <c r="N194"/>
      <c r="O194"/>
      <c r="P194"/>
      <c r="Q194"/>
      <c r="R194"/>
      <c r="S194"/>
    </row>
    <row r="195" spans="1:19" s="1" customFormat="1" ht="11.25" customHeight="1" x14ac:dyDescent="0.25">
      <c r="A195" s="3"/>
      <c r="B195" s="7" t="s">
        <v>86</v>
      </c>
      <c r="C195" s="8">
        <v>0</v>
      </c>
      <c r="D195" s="9">
        <f t="shared" ref="D195" si="51">C195/I195</f>
        <v>0</v>
      </c>
      <c r="E195" s="9"/>
      <c r="F195" s="12">
        <v>1</v>
      </c>
      <c r="G195" s="9">
        <f t="shared" ref="G195" si="52">F195/I195</f>
        <v>1</v>
      </c>
      <c r="H195" s="9"/>
      <c r="I195" s="15">
        <f t="shared" ref="I195" si="53">SUM(C195,F195)</f>
        <v>1</v>
      </c>
      <c r="J195"/>
      <c r="K195"/>
      <c r="L195"/>
      <c r="M195"/>
      <c r="N195"/>
      <c r="O195"/>
      <c r="P195"/>
      <c r="Q195"/>
      <c r="R195"/>
      <c r="S195"/>
    </row>
    <row r="196" spans="1:19" s="1" customFormat="1" ht="11.25" customHeight="1" x14ac:dyDescent="0.25">
      <c r="A196" s="3"/>
      <c r="B196" s="3" t="s">
        <v>206</v>
      </c>
      <c r="C196" s="8">
        <v>6</v>
      </c>
      <c r="D196" s="9">
        <f t="shared" si="43"/>
        <v>0.8571428571428571</v>
      </c>
      <c r="E196" s="9"/>
      <c r="F196" s="12">
        <v>1</v>
      </c>
      <c r="G196" s="9">
        <f t="shared" si="44"/>
        <v>0.14285714285714285</v>
      </c>
      <c r="H196" s="9"/>
      <c r="I196" s="15">
        <f t="shared" si="47"/>
        <v>7</v>
      </c>
      <c r="J196"/>
      <c r="K196"/>
      <c r="L196"/>
      <c r="M196"/>
      <c r="N196"/>
      <c r="O196"/>
      <c r="P196"/>
      <c r="Q196"/>
      <c r="R196"/>
      <c r="S196"/>
    </row>
    <row r="197" spans="1:19" s="1" customFormat="1" ht="11.25" customHeight="1" x14ac:dyDescent="0.25">
      <c r="A197" s="3"/>
      <c r="B197" s="7" t="s">
        <v>80</v>
      </c>
      <c r="C197" s="8">
        <v>0</v>
      </c>
      <c r="D197" s="9">
        <f t="shared" si="43"/>
        <v>0</v>
      </c>
      <c r="E197" s="9"/>
      <c r="F197" s="12">
        <v>1</v>
      </c>
      <c r="G197" s="9">
        <f t="shared" si="44"/>
        <v>1</v>
      </c>
      <c r="H197" s="9"/>
      <c r="I197" s="15">
        <f t="shared" si="47"/>
        <v>1</v>
      </c>
      <c r="J197"/>
      <c r="K197"/>
      <c r="L197"/>
      <c r="M197"/>
      <c r="N197"/>
      <c r="O197"/>
      <c r="P197"/>
      <c r="Q197"/>
      <c r="R197"/>
      <c r="S197"/>
    </row>
    <row r="198" spans="1:19" s="1" customFormat="1" ht="11.25" customHeight="1" x14ac:dyDescent="0.25">
      <c r="A198" s="3"/>
      <c r="B198" s="7" t="s">
        <v>85</v>
      </c>
      <c r="C198" s="8">
        <v>2</v>
      </c>
      <c r="D198" s="9">
        <f t="shared" si="43"/>
        <v>1</v>
      </c>
      <c r="E198" s="9"/>
      <c r="F198" s="12">
        <v>0</v>
      </c>
      <c r="G198" s="9">
        <f t="shared" si="44"/>
        <v>0</v>
      </c>
      <c r="H198" s="9"/>
      <c r="I198" s="15">
        <f t="shared" si="47"/>
        <v>2</v>
      </c>
      <c r="J198"/>
      <c r="K198"/>
      <c r="L198"/>
      <c r="M198"/>
      <c r="N198"/>
      <c r="O198"/>
      <c r="P198"/>
      <c r="Q198"/>
      <c r="R198"/>
      <c r="S198"/>
    </row>
    <row r="199" spans="1:19" s="1" customFormat="1" ht="11.25" customHeight="1" x14ac:dyDescent="0.25">
      <c r="A199" s="3"/>
      <c r="B199" s="7" t="s">
        <v>177</v>
      </c>
      <c r="C199" s="8">
        <v>1</v>
      </c>
      <c r="D199" s="9">
        <f>C199/I199</f>
        <v>0.5</v>
      </c>
      <c r="E199" s="9"/>
      <c r="F199" s="12">
        <v>1</v>
      </c>
      <c r="G199" s="9">
        <f>F199/I199</f>
        <v>0.5</v>
      </c>
      <c r="H199" s="9"/>
      <c r="I199" s="15">
        <f>SUM(C199,F199)</f>
        <v>2</v>
      </c>
      <c r="J199"/>
      <c r="K199" s="31"/>
      <c r="L199" s="31"/>
      <c r="M199"/>
      <c r="N199"/>
      <c r="O199"/>
      <c r="P199"/>
      <c r="Q199"/>
      <c r="R199"/>
      <c r="S199"/>
    </row>
    <row r="200" spans="1:19" s="1" customFormat="1" ht="11.25" customHeight="1" x14ac:dyDescent="0.25">
      <c r="A200" s="3"/>
      <c r="B200" s="3" t="s">
        <v>81</v>
      </c>
      <c r="C200" s="8">
        <v>3</v>
      </c>
      <c r="D200" s="9">
        <f t="shared" si="43"/>
        <v>0.3</v>
      </c>
      <c r="E200" s="9"/>
      <c r="F200" s="12">
        <v>7</v>
      </c>
      <c r="G200" s="9">
        <f t="shared" si="44"/>
        <v>0.7</v>
      </c>
      <c r="H200" s="9"/>
      <c r="I200" s="15">
        <f t="shared" si="47"/>
        <v>10</v>
      </c>
      <c r="J200"/>
      <c r="K200"/>
      <c r="L200"/>
      <c r="M200"/>
      <c r="N200"/>
      <c r="O200"/>
      <c r="P200"/>
      <c r="Q200"/>
      <c r="R200"/>
      <c r="S200"/>
    </row>
    <row r="201" spans="1:19" s="1" customFormat="1" ht="9.9" customHeight="1" x14ac:dyDescent="0.25">
      <c r="A201" s="3"/>
      <c r="B201" s="3"/>
      <c r="C201" s="8"/>
      <c r="D201" s="9"/>
      <c r="E201" s="9"/>
      <c r="F201" s="12"/>
      <c r="G201" s="9"/>
      <c r="H201" s="9"/>
      <c r="I201" s="15"/>
      <c r="J201"/>
      <c r="K201"/>
      <c r="L201"/>
      <c r="M201"/>
      <c r="N201"/>
      <c r="O201"/>
      <c r="P201"/>
      <c r="Q201"/>
      <c r="R201"/>
      <c r="S201"/>
    </row>
    <row r="202" spans="1:19" s="2" customFormat="1" ht="11.25" customHeight="1" x14ac:dyDescent="0.25">
      <c r="A202" s="4"/>
      <c r="B202" s="5" t="s">
        <v>25</v>
      </c>
      <c r="C202" s="13">
        <f>SUM(C160:C201)</f>
        <v>185</v>
      </c>
      <c r="D202" s="9">
        <f t="shared" si="43"/>
        <v>0.42923433874709976</v>
      </c>
      <c r="E202" s="9"/>
      <c r="F202" s="13">
        <f>SUM(F160:F201)</f>
        <v>246</v>
      </c>
      <c r="G202" s="9">
        <f t="shared" si="44"/>
        <v>0.57076566125290018</v>
      </c>
      <c r="H202" s="9"/>
      <c r="I202" s="16">
        <f>SUM(C202,F202)</f>
        <v>431</v>
      </c>
      <c r="J202"/>
      <c r="K202"/>
      <c r="L202"/>
      <c r="M202"/>
      <c r="N202"/>
      <c r="O202"/>
      <c r="P202"/>
      <c r="Q202"/>
      <c r="R202"/>
      <c r="S202"/>
    </row>
    <row r="203" spans="1:19" s="1" customFormat="1" ht="9.9" customHeight="1" x14ac:dyDescent="0.25">
      <c r="A203" s="32"/>
      <c r="B203" s="3"/>
      <c r="C203" s="8"/>
      <c r="D203" s="9"/>
      <c r="E203" s="9"/>
      <c r="F203" s="12"/>
      <c r="G203" s="9"/>
      <c r="H203" s="9"/>
      <c r="I203" s="15"/>
      <c r="J203"/>
      <c r="K203"/>
      <c r="L203"/>
      <c r="M203"/>
      <c r="N203"/>
      <c r="O203"/>
      <c r="P203"/>
      <c r="Q203"/>
      <c r="R203"/>
      <c r="S203"/>
    </row>
    <row r="204" spans="1:19" s="1" customFormat="1" ht="11.25" customHeight="1" x14ac:dyDescent="0.25">
      <c r="A204" s="4" t="s">
        <v>9</v>
      </c>
      <c r="B204" s="3"/>
      <c r="C204" s="8"/>
      <c r="D204" s="9"/>
      <c r="E204" s="9"/>
      <c r="F204" s="12"/>
      <c r="G204" s="9"/>
      <c r="H204" s="9"/>
      <c r="I204" s="15"/>
      <c r="J204"/>
      <c r="K204"/>
      <c r="L204"/>
      <c r="M204"/>
      <c r="N204"/>
      <c r="O204"/>
      <c r="P204"/>
      <c r="Q204"/>
      <c r="R204"/>
      <c r="S204"/>
    </row>
    <row r="205" spans="1:19" s="1" customFormat="1" ht="11.25" customHeight="1" x14ac:dyDescent="0.25">
      <c r="A205" s="4"/>
      <c r="B205" s="3" t="s">
        <v>197</v>
      </c>
      <c r="C205" s="8">
        <v>2</v>
      </c>
      <c r="D205" s="9">
        <f t="shared" si="43"/>
        <v>1</v>
      </c>
      <c r="E205" s="9"/>
      <c r="F205" s="12">
        <v>0</v>
      </c>
      <c r="G205" s="9">
        <f t="shared" si="44"/>
        <v>0</v>
      </c>
      <c r="H205" s="9"/>
      <c r="I205" s="15">
        <f>SUM(C205,F205)</f>
        <v>2</v>
      </c>
      <c r="J205"/>
      <c r="K205"/>
      <c r="L205"/>
      <c r="M205"/>
      <c r="N205"/>
      <c r="O205"/>
      <c r="P205"/>
      <c r="Q205"/>
      <c r="R205"/>
      <c r="S205"/>
    </row>
    <row r="206" spans="1:19" s="1" customFormat="1" ht="11.25" customHeight="1" x14ac:dyDescent="0.25">
      <c r="A206" s="3"/>
      <c r="B206" s="3" t="s">
        <v>131</v>
      </c>
      <c r="C206" s="8">
        <v>22</v>
      </c>
      <c r="D206" s="9">
        <f t="shared" si="43"/>
        <v>0.84615384615384615</v>
      </c>
      <c r="E206" s="9"/>
      <c r="F206" s="12">
        <v>4</v>
      </c>
      <c r="G206" s="9">
        <f t="shared" si="44"/>
        <v>0.15384615384615385</v>
      </c>
      <c r="H206" s="9"/>
      <c r="I206" s="15">
        <f>SUM(C206,F206)</f>
        <v>26</v>
      </c>
      <c r="J206"/>
      <c r="K206"/>
      <c r="L206"/>
      <c r="M206"/>
      <c r="N206"/>
      <c r="O206"/>
      <c r="P206"/>
      <c r="Q206"/>
      <c r="R206"/>
      <c r="S206"/>
    </row>
    <row r="207" spans="1:19" s="1" customFormat="1" ht="9.9" customHeight="1" x14ac:dyDescent="0.25">
      <c r="A207" s="3"/>
      <c r="B207" s="3"/>
      <c r="C207" s="8"/>
      <c r="D207" s="9"/>
      <c r="E207" s="9"/>
      <c r="F207" s="12"/>
      <c r="G207" s="9"/>
      <c r="H207" s="9"/>
      <c r="I207" s="15"/>
      <c r="J207"/>
      <c r="K207"/>
      <c r="L207"/>
      <c r="M207"/>
      <c r="N207"/>
      <c r="O207"/>
      <c r="P207"/>
      <c r="Q207"/>
      <c r="R207"/>
      <c r="S207"/>
    </row>
    <row r="208" spans="1:19" s="2" customFormat="1" ht="11.25" customHeight="1" x14ac:dyDescent="0.25">
      <c r="A208" s="4"/>
      <c r="B208" s="5" t="s">
        <v>25</v>
      </c>
      <c r="C208" s="23">
        <f>SUM(C205:C207)</f>
        <v>24</v>
      </c>
      <c r="D208" s="9">
        <f t="shared" si="43"/>
        <v>0.8571428571428571</v>
      </c>
      <c r="E208" s="9"/>
      <c r="F208" s="23">
        <f>SUM(F205:F207)</f>
        <v>4</v>
      </c>
      <c r="G208" s="9">
        <f t="shared" si="44"/>
        <v>0.14285714285714285</v>
      </c>
      <c r="H208" s="9"/>
      <c r="I208" s="16">
        <f>SUM(C208,F208)</f>
        <v>28</v>
      </c>
      <c r="J208"/>
      <c r="K208"/>
      <c r="L208"/>
      <c r="M208"/>
      <c r="N208"/>
      <c r="O208"/>
      <c r="P208"/>
      <c r="Q208"/>
      <c r="R208"/>
      <c r="S208"/>
    </row>
    <row r="209" spans="1:19" s="1" customFormat="1" ht="9.9" customHeight="1" x14ac:dyDescent="0.25">
      <c r="A209" s="32"/>
      <c r="B209" s="3"/>
      <c r="C209" s="8"/>
      <c r="D209" s="9"/>
      <c r="E209" s="9"/>
      <c r="F209" s="12"/>
      <c r="G209" s="9"/>
      <c r="H209" s="9"/>
      <c r="I209" s="15"/>
      <c r="J209"/>
      <c r="K209"/>
      <c r="L209"/>
      <c r="M209"/>
      <c r="N209"/>
      <c r="O209"/>
      <c r="P209"/>
      <c r="Q209"/>
      <c r="R209"/>
      <c r="S209"/>
    </row>
    <row r="210" spans="1:19" s="1" customFormat="1" ht="11.25" customHeight="1" x14ac:dyDescent="0.25">
      <c r="A210" s="4" t="s">
        <v>8</v>
      </c>
      <c r="B210" s="3"/>
      <c r="C210" s="8"/>
      <c r="D210" s="9"/>
      <c r="E210" s="9"/>
      <c r="F210" s="12"/>
      <c r="G210" s="9"/>
      <c r="H210" s="9"/>
      <c r="I210" s="15"/>
      <c r="J210"/>
      <c r="K210"/>
      <c r="L210"/>
      <c r="M210"/>
      <c r="N210"/>
      <c r="O210"/>
      <c r="P210"/>
      <c r="Q210"/>
      <c r="R210"/>
      <c r="S210"/>
    </row>
    <row r="211" spans="1:19" s="1" customFormat="1" ht="11.25" customHeight="1" x14ac:dyDescent="0.25">
      <c r="A211" s="3"/>
      <c r="B211" s="3" t="s">
        <v>87</v>
      </c>
      <c r="C211" s="8">
        <v>4</v>
      </c>
      <c r="D211" s="9">
        <f t="shared" si="43"/>
        <v>0.5714285714285714</v>
      </c>
      <c r="E211" s="9"/>
      <c r="F211" s="12">
        <v>3</v>
      </c>
      <c r="G211" s="9">
        <f t="shared" si="44"/>
        <v>0.42857142857142855</v>
      </c>
      <c r="H211" s="9"/>
      <c r="I211" s="15">
        <f>SUM(C211,F211)</f>
        <v>7</v>
      </c>
      <c r="J211"/>
      <c r="K211"/>
      <c r="L211"/>
      <c r="M211"/>
      <c r="N211"/>
      <c r="O211"/>
      <c r="P211"/>
      <c r="Q211"/>
      <c r="R211"/>
      <c r="S211"/>
    </row>
    <row r="212" spans="1:19" s="1" customFormat="1" ht="11.25" customHeight="1" x14ac:dyDescent="0.25">
      <c r="A212" s="3"/>
      <c r="B212" s="3" t="s">
        <v>88</v>
      </c>
      <c r="C212" s="8">
        <v>13</v>
      </c>
      <c r="D212" s="9">
        <f t="shared" si="43"/>
        <v>0.4642857142857143</v>
      </c>
      <c r="E212" s="9"/>
      <c r="F212" s="12">
        <v>15</v>
      </c>
      <c r="G212" s="9">
        <f t="shared" si="44"/>
        <v>0.5357142857142857</v>
      </c>
      <c r="H212" s="9"/>
      <c r="I212" s="15">
        <f>SUM(C212,F212)</f>
        <v>28</v>
      </c>
      <c r="J212"/>
      <c r="K212"/>
      <c r="L212"/>
      <c r="M212"/>
      <c r="N212"/>
      <c r="O212"/>
      <c r="P212"/>
      <c r="Q212"/>
      <c r="R212"/>
      <c r="S212"/>
    </row>
    <row r="213" spans="1:19" s="1" customFormat="1" ht="11.25" customHeight="1" x14ac:dyDescent="0.25">
      <c r="A213" s="3"/>
      <c r="B213" s="3" t="s">
        <v>89</v>
      </c>
      <c r="C213" s="8">
        <v>4</v>
      </c>
      <c r="D213" s="9">
        <f t="shared" si="43"/>
        <v>0.5714285714285714</v>
      </c>
      <c r="E213" s="9"/>
      <c r="F213" s="12">
        <v>3</v>
      </c>
      <c r="G213" s="9">
        <f t="shared" si="44"/>
        <v>0.42857142857142855</v>
      </c>
      <c r="H213" s="9"/>
      <c r="I213" s="15">
        <f>SUM(C213,F213)</f>
        <v>7</v>
      </c>
      <c r="J213"/>
      <c r="K213"/>
      <c r="L213"/>
      <c r="M213"/>
      <c r="N213"/>
      <c r="O213"/>
      <c r="P213"/>
      <c r="Q213"/>
      <c r="R213"/>
      <c r="S213"/>
    </row>
    <row r="214" spans="1:19" s="1" customFormat="1" ht="9.9" customHeight="1" x14ac:dyDescent="0.25">
      <c r="A214" s="3"/>
      <c r="B214" s="3"/>
      <c r="C214" s="8"/>
      <c r="D214" s="9"/>
      <c r="E214" s="9"/>
      <c r="F214" s="12"/>
      <c r="G214" s="9"/>
      <c r="H214" s="9"/>
      <c r="I214" s="15"/>
      <c r="J214"/>
      <c r="K214"/>
      <c r="L214"/>
      <c r="M214"/>
      <c r="N214"/>
      <c r="O214"/>
      <c r="P214"/>
      <c r="Q214"/>
      <c r="R214"/>
      <c r="S214"/>
    </row>
    <row r="215" spans="1:19" s="2" customFormat="1" ht="11.25" customHeight="1" x14ac:dyDescent="0.25">
      <c r="A215" s="4"/>
      <c r="B215" s="5" t="s">
        <v>25</v>
      </c>
      <c r="C215" s="23">
        <f>SUM(C211:C214)</f>
        <v>21</v>
      </c>
      <c r="D215" s="9">
        <f t="shared" si="43"/>
        <v>0.5</v>
      </c>
      <c r="E215" s="9"/>
      <c r="F215" s="13">
        <f>SUM(F211:F214)</f>
        <v>21</v>
      </c>
      <c r="G215" s="9">
        <f t="shared" si="44"/>
        <v>0.5</v>
      </c>
      <c r="H215" s="9"/>
      <c r="I215" s="16">
        <f>SUM(C215,F215)</f>
        <v>42</v>
      </c>
      <c r="J215"/>
      <c r="K215"/>
      <c r="L215"/>
      <c r="M215"/>
      <c r="N215"/>
      <c r="O215"/>
      <c r="P215"/>
      <c r="Q215"/>
      <c r="R215"/>
      <c r="S215"/>
    </row>
    <row r="216" spans="1:19" s="2" customFormat="1" ht="11.25" customHeight="1" x14ac:dyDescent="0.25">
      <c r="A216" s="4"/>
      <c r="B216" s="5"/>
      <c r="C216" s="23"/>
      <c r="D216" s="9"/>
      <c r="E216" s="9"/>
      <c r="F216" s="13"/>
      <c r="G216" s="9"/>
      <c r="H216" s="9"/>
      <c r="I216" s="12"/>
      <c r="J216"/>
      <c r="K216"/>
      <c r="L216"/>
      <c r="M216"/>
      <c r="N216"/>
      <c r="O216"/>
      <c r="P216"/>
      <c r="Q216"/>
      <c r="R216"/>
      <c r="S216"/>
    </row>
    <row r="217" spans="1:19" s="1" customFormat="1" ht="11.25" customHeight="1" x14ac:dyDescent="0.25">
      <c r="A217" s="4" t="s">
        <v>10</v>
      </c>
      <c r="B217" s="3"/>
      <c r="C217" s="8"/>
      <c r="D217" s="9"/>
      <c r="E217" s="9"/>
      <c r="F217" s="12"/>
      <c r="G217" s="9"/>
      <c r="H217" s="9"/>
      <c r="I217" s="15"/>
      <c r="J217"/>
      <c r="K217"/>
      <c r="L217"/>
      <c r="M217"/>
      <c r="N217"/>
      <c r="O217"/>
      <c r="P217"/>
      <c r="Q217"/>
      <c r="R217"/>
      <c r="S217"/>
    </row>
    <row r="218" spans="1:19" s="1" customFormat="1" ht="11.25" customHeight="1" x14ac:dyDescent="0.25">
      <c r="A218" s="4"/>
      <c r="B218" s="3" t="s">
        <v>90</v>
      </c>
      <c r="C218" s="8"/>
      <c r="D218" s="9"/>
      <c r="E218" s="9"/>
      <c r="F218" s="12"/>
      <c r="G218" s="9"/>
      <c r="H218" s="9"/>
      <c r="I218" s="15"/>
      <c r="J218"/>
      <c r="K218"/>
      <c r="L218"/>
      <c r="M218"/>
      <c r="N218"/>
      <c r="O218"/>
      <c r="P218"/>
      <c r="Q218"/>
      <c r="R218"/>
      <c r="S218"/>
    </row>
    <row r="219" spans="1:19" s="1" customFormat="1" ht="11.25" customHeight="1" x14ac:dyDescent="0.25">
      <c r="A219" s="3"/>
      <c r="B219" s="7" t="s">
        <v>91</v>
      </c>
      <c r="C219" s="8"/>
      <c r="D219" s="9"/>
      <c r="E219" s="9"/>
      <c r="F219" s="12"/>
      <c r="G219" s="9"/>
      <c r="H219" s="9"/>
      <c r="I219" s="15"/>
      <c r="J219"/>
      <c r="K219"/>
      <c r="L219"/>
      <c r="M219"/>
      <c r="N219"/>
      <c r="O219"/>
      <c r="P219"/>
      <c r="Q219"/>
      <c r="R219"/>
      <c r="S219"/>
    </row>
    <row r="220" spans="1:19" s="1" customFormat="1" ht="11.25" customHeight="1" x14ac:dyDescent="0.25">
      <c r="A220" s="3"/>
      <c r="B220" s="7" t="s">
        <v>92</v>
      </c>
      <c r="C220" s="8">
        <v>18</v>
      </c>
      <c r="D220" s="9">
        <f t="shared" si="43"/>
        <v>0.94736842105263153</v>
      </c>
      <c r="E220" s="9"/>
      <c r="F220" s="12">
        <v>1</v>
      </c>
      <c r="G220" s="9">
        <f t="shared" si="44"/>
        <v>5.2631578947368418E-2</v>
      </c>
      <c r="H220" s="9"/>
      <c r="I220" s="15">
        <f t="shared" ref="I220:I231" si="54">SUM(C220,F220)</f>
        <v>19</v>
      </c>
      <c r="J220"/>
      <c r="K220"/>
      <c r="L220"/>
      <c r="M220"/>
      <c r="N220"/>
      <c r="O220"/>
      <c r="P220"/>
      <c r="Q220"/>
      <c r="R220"/>
      <c r="S220"/>
    </row>
    <row r="221" spans="1:19" s="1" customFormat="1" ht="11.25" customHeight="1" x14ac:dyDescent="0.25">
      <c r="A221" s="3"/>
      <c r="B221" s="7" t="s">
        <v>93</v>
      </c>
      <c r="C221" s="8">
        <v>1</v>
      </c>
      <c r="D221" s="9">
        <f t="shared" ref="D221" si="55">C221/I221</f>
        <v>1</v>
      </c>
      <c r="E221" s="9"/>
      <c r="F221" s="12">
        <v>0</v>
      </c>
      <c r="G221" s="9">
        <f t="shared" ref="G221" si="56">F221/I221</f>
        <v>0</v>
      </c>
      <c r="H221" s="9"/>
      <c r="I221" s="15">
        <f t="shared" ref="I221" si="57">SUM(C221,F221)</f>
        <v>1</v>
      </c>
      <c r="J221"/>
      <c r="K221"/>
      <c r="L221"/>
      <c r="M221"/>
      <c r="N221"/>
      <c r="O221"/>
      <c r="P221"/>
      <c r="Q221"/>
      <c r="R221"/>
      <c r="S221"/>
    </row>
    <row r="222" spans="1:19" s="1" customFormat="1" ht="11.25" customHeight="1" x14ac:dyDescent="0.25">
      <c r="A222" s="3"/>
      <c r="B222" s="7" t="s">
        <v>94</v>
      </c>
      <c r="C222" s="8">
        <v>4</v>
      </c>
      <c r="D222" s="9">
        <f t="shared" si="43"/>
        <v>0.8</v>
      </c>
      <c r="E222" s="9"/>
      <c r="F222" s="12">
        <v>1</v>
      </c>
      <c r="G222" s="9">
        <f t="shared" si="44"/>
        <v>0.2</v>
      </c>
      <c r="H222" s="9"/>
      <c r="I222" s="15">
        <f t="shared" si="54"/>
        <v>5</v>
      </c>
      <c r="J222"/>
      <c r="K222"/>
      <c r="L222"/>
      <c r="M222"/>
      <c r="N222"/>
      <c r="O222"/>
      <c r="P222"/>
      <c r="Q222"/>
      <c r="R222"/>
      <c r="S222"/>
    </row>
    <row r="223" spans="1:19" s="1" customFormat="1" ht="11.25" customHeight="1" x14ac:dyDescent="0.25">
      <c r="A223" s="3"/>
      <c r="B223" s="7" t="s">
        <v>95</v>
      </c>
      <c r="C223" s="8">
        <v>4</v>
      </c>
      <c r="D223" s="9">
        <f t="shared" si="43"/>
        <v>1</v>
      </c>
      <c r="E223" s="9"/>
      <c r="F223" s="12">
        <v>0</v>
      </c>
      <c r="G223" s="9">
        <f t="shared" si="44"/>
        <v>0</v>
      </c>
      <c r="H223" s="9"/>
      <c r="I223" s="15">
        <f t="shared" si="54"/>
        <v>4</v>
      </c>
      <c r="J223"/>
      <c r="K223"/>
      <c r="L223"/>
      <c r="M223"/>
      <c r="N223"/>
      <c r="O223"/>
      <c r="P223"/>
      <c r="Q223"/>
      <c r="R223"/>
      <c r="S223"/>
    </row>
    <row r="224" spans="1:19" s="1" customFormat="1" ht="11.25" customHeight="1" x14ac:dyDescent="0.25">
      <c r="A224" s="3"/>
      <c r="B224" s="7" t="s">
        <v>96</v>
      </c>
      <c r="C224" s="8">
        <v>8</v>
      </c>
      <c r="D224" s="9">
        <f t="shared" si="43"/>
        <v>0.88888888888888884</v>
      </c>
      <c r="E224" s="9"/>
      <c r="F224" s="12">
        <v>1</v>
      </c>
      <c r="G224" s="9">
        <f t="shared" si="44"/>
        <v>0.1111111111111111</v>
      </c>
      <c r="H224" s="9"/>
      <c r="I224" s="15">
        <f t="shared" si="54"/>
        <v>9</v>
      </c>
      <c r="J224"/>
      <c r="K224"/>
      <c r="L224"/>
      <c r="M224"/>
      <c r="N224"/>
      <c r="O224"/>
      <c r="P224"/>
      <c r="Q224"/>
      <c r="R224"/>
      <c r="S224"/>
    </row>
    <row r="225" spans="1:19" s="1" customFormat="1" ht="11.25" customHeight="1" x14ac:dyDescent="0.25">
      <c r="A225" s="3"/>
      <c r="B225" s="7" t="s">
        <v>179</v>
      </c>
      <c r="C225" s="8">
        <v>1</v>
      </c>
      <c r="D225" s="9">
        <f t="shared" si="43"/>
        <v>1</v>
      </c>
      <c r="E225" s="9"/>
      <c r="F225" s="12">
        <v>0</v>
      </c>
      <c r="G225" s="9">
        <f t="shared" si="44"/>
        <v>0</v>
      </c>
      <c r="H225" s="9"/>
      <c r="I225" s="15">
        <f t="shared" si="54"/>
        <v>1</v>
      </c>
      <c r="J225"/>
      <c r="K225"/>
      <c r="L225"/>
      <c r="M225"/>
      <c r="N225"/>
      <c r="O225"/>
      <c r="P225"/>
      <c r="Q225"/>
      <c r="R225"/>
      <c r="S225"/>
    </row>
    <row r="226" spans="1:19" s="1" customFormat="1" ht="11.25" customHeight="1" x14ac:dyDescent="0.25">
      <c r="A226" s="3"/>
      <c r="B226" s="7" t="s">
        <v>97</v>
      </c>
      <c r="C226" s="8">
        <v>4</v>
      </c>
      <c r="D226" s="9">
        <f t="shared" si="43"/>
        <v>1</v>
      </c>
      <c r="E226" s="9"/>
      <c r="F226" s="12">
        <v>0</v>
      </c>
      <c r="G226" s="9">
        <f t="shared" si="44"/>
        <v>0</v>
      </c>
      <c r="H226" s="9"/>
      <c r="I226" s="15">
        <f t="shared" si="54"/>
        <v>4</v>
      </c>
      <c r="J226"/>
      <c r="K226"/>
      <c r="L226"/>
      <c r="M226"/>
      <c r="N226"/>
      <c r="O226"/>
      <c r="P226"/>
      <c r="Q226"/>
      <c r="R226"/>
      <c r="S226"/>
    </row>
    <row r="227" spans="1:19" s="1" customFormat="1" ht="11.25" customHeight="1" x14ac:dyDescent="0.25">
      <c r="A227" s="3"/>
      <c r="B227" s="7" t="s">
        <v>98</v>
      </c>
      <c r="C227" s="8">
        <v>2</v>
      </c>
      <c r="D227" s="9">
        <f t="shared" si="43"/>
        <v>1</v>
      </c>
      <c r="E227" s="9"/>
      <c r="F227" s="12">
        <v>0</v>
      </c>
      <c r="G227" s="9">
        <f t="shared" si="44"/>
        <v>0</v>
      </c>
      <c r="H227" s="9"/>
      <c r="I227" s="15">
        <f t="shared" si="54"/>
        <v>2</v>
      </c>
      <c r="J227"/>
      <c r="K227"/>
      <c r="L227"/>
      <c r="M227"/>
      <c r="N227"/>
      <c r="O227"/>
      <c r="P227"/>
      <c r="Q227"/>
      <c r="R227"/>
      <c r="S227"/>
    </row>
    <row r="228" spans="1:19" s="1" customFormat="1" ht="11.25" customHeight="1" x14ac:dyDescent="0.25">
      <c r="A228" s="3"/>
      <c r="B228" s="7" t="s">
        <v>198</v>
      </c>
      <c r="C228" s="8">
        <v>2</v>
      </c>
      <c r="D228" s="9">
        <f t="shared" si="43"/>
        <v>1</v>
      </c>
      <c r="E228" s="9"/>
      <c r="F228" s="12">
        <v>0</v>
      </c>
      <c r="G228" s="9">
        <f t="shared" si="44"/>
        <v>0</v>
      </c>
      <c r="H228" s="9"/>
      <c r="I228" s="15">
        <f t="shared" si="54"/>
        <v>2</v>
      </c>
      <c r="J228"/>
      <c r="K228"/>
      <c r="L228"/>
      <c r="M228"/>
      <c r="N228"/>
      <c r="O228"/>
      <c r="P228"/>
      <c r="Q228"/>
      <c r="R228"/>
      <c r="S228"/>
    </row>
    <row r="229" spans="1:19" s="1" customFormat="1" ht="11.25" customHeight="1" x14ac:dyDescent="0.25">
      <c r="A229" s="3"/>
      <c r="B229" s="7" t="s">
        <v>99</v>
      </c>
      <c r="C229" s="8">
        <v>2</v>
      </c>
      <c r="D229" s="9">
        <f t="shared" si="43"/>
        <v>1</v>
      </c>
      <c r="E229" s="9"/>
      <c r="F229" s="12">
        <v>0</v>
      </c>
      <c r="G229" s="9">
        <f t="shared" si="44"/>
        <v>0</v>
      </c>
      <c r="H229" s="9"/>
      <c r="I229" s="15">
        <f t="shared" si="54"/>
        <v>2</v>
      </c>
      <c r="J229"/>
      <c r="K229"/>
      <c r="L229"/>
      <c r="M229"/>
      <c r="N229"/>
      <c r="O229"/>
      <c r="P229"/>
      <c r="Q229"/>
      <c r="R229"/>
      <c r="S229"/>
    </row>
    <row r="230" spans="1:19" s="1" customFormat="1" ht="11.25" customHeight="1" x14ac:dyDescent="0.25">
      <c r="A230" s="3"/>
      <c r="B230" s="7" t="s">
        <v>100</v>
      </c>
      <c r="C230" s="8">
        <v>7</v>
      </c>
      <c r="D230" s="9">
        <f t="shared" si="43"/>
        <v>1</v>
      </c>
      <c r="E230" s="9"/>
      <c r="F230" s="12">
        <v>0</v>
      </c>
      <c r="G230" s="9">
        <f t="shared" si="44"/>
        <v>0</v>
      </c>
      <c r="H230" s="9"/>
      <c r="I230" s="15">
        <f t="shared" si="54"/>
        <v>7</v>
      </c>
      <c r="J230"/>
      <c r="K230"/>
      <c r="L230"/>
      <c r="M230"/>
      <c r="N230"/>
      <c r="O230"/>
      <c r="P230"/>
      <c r="Q230"/>
      <c r="R230"/>
      <c r="S230"/>
    </row>
    <row r="231" spans="1:19" s="1" customFormat="1" ht="11.25" customHeight="1" x14ac:dyDescent="0.25">
      <c r="A231" s="3"/>
      <c r="B231" s="7" t="s">
        <v>101</v>
      </c>
      <c r="C231" s="8">
        <v>1</v>
      </c>
      <c r="D231" s="9">
        <f t="shared" ref="D231" si="58">C231/I231</f>
        <v>1</v>
      </c>
      <c r="E231" s="9"/>
      <c r="F231" s="12">
        <v>0</v>
      </c>
      <c r="G231" s="9">
        <f t="shared" ref="G231" si="59">F231/I231</f>
        <v>0</v>
      </c>
      <c r="H231" s="9"/>
      <c r="I231" s="15">
        <f t="shared" si="54"/>
        <v>1</v>
      </c>
      <c r="J231"/>
      <c r="K231" s="31"/>
      <c r="L231" s="31"/>
      <c r="M231"/>
      <c r="N231"/>
      <c r="O231"/>
      <c r="P231"/>
      <c r="Q231"/>
      <c r="R231"/>
      <c r="S231"/>
    </row>
    <row r="232" spans="1:19" s="1" customFormat="1" ht="11.25" customHeight="1" x14ac:dyDescent="0.25">
      <c r="A232" s="3"/>
      <c r="B232" s="7" t="s">
        <v>102</v>
      </c>
      <c r="C232" s="8"/>
      <c r="D232" s="9"/>
      <c r="E232" s="9"/>
      <c r="F232" s="12"/>
      <c r="G232" s="9"/>
      <c r="H232" s="9"/>
      <c r="I232" s="15"/>
      <c r="J232"/>
      <c r="K232"/>
      <c r="L232"/>
      <c r="M232"/>
      <c r="N232"/>
      <c r="O232"/>
      <c r="P232"/>
      <c r="Q232"/>
      <c r="R232"/>
      <c r="S232"/>
    </row>
    <row r="233" spans="1:19" s="1" customFormat="1" ht="11.25" customHeight="1" x14ac:dyDescent="0.25">
      <c r="A233" s="3"/>
      <c r="B233" s="7" t="s">
        <v>92</v>
      </c>
      <c r="C233" s="8">
        <v>8</v>
      </c>
      <c r="D233" s="9">
        <f t="shared" ref="D233:D272" si="60">C233/I233</f>
        <v>0.5714285714285714</v>
      </c>
      <c r="E233" s="9"/>
      <c r="F233" s="12">
        <v>6</v>
      </c>
      <c r="G233" s="9">
        <f t="shared" ref="G233:G272" si="61">F233/I233</f>
        <v>0.42857142857142855</v>
      </c>
      <c r="H233" s="9"/>
      <c r="I233" s="15">
        <f t="shared" ref="I233:I244" si="62">SUM(C233,F233)</f>
        <v>14</v>
      </c>
      <c r="J233"/>
      <c r="K233"/>
      <c r="L233"/>
      <c r="M233"/>
      <c r="N233"/>
      <c r="O233"/>
      <c r="P233"/>
      <c r="Q233"/>
      <c r="R233"/>
      <c r="S233"/>
    </row>
    <row r="234" spans="1:19" s="1" customFormat="1" ht="11.25" customHeight="1" x14ac:dyDescent="0.25">
      <c r="A234" s="3"/>
      <c r="B234" s="7" t="s">
        <v>94</v>
      </c>
      <c r="C234" s="8">
        <v>5</v>
      </c>
      <c r="D234" s="9">
        <f t="shared" si="60"/>
        <v>1</v>
      </c>
      <c r="E234" s="9"/>
      <c r="F234" s="12">
        <v>0</v>
      </c>
      <c r="G234" s="9">
        <f t="shared" si="61"/>
        <v>0</v>
      </c>
      <c r="H234" s="9"/>
      <c r="I234" s="15">
        <f t="shared" si="62"/>
        <v>5</v>
      </c>
      <c r="J234"/>
      <c r="K234"/>
      <c r="L234"/>
      <c r="M234"/>
      <c r="N234"/>
      <c r="O234"/>
      <c r="P234"/>
      <c r="Q234"/>
      <c r="R234"/>
      <c r="S234"/>
    </row>
    <row r="235" spans="1:19" s="1" customFormat="1" ht="11.25" customHeight="1" x14ac:dyDescent="0.25">
      <c r="A235" s="3"/>
      <c r="B235" s="3" t="s">
        <v>106</v>
      </c>
      <c r="C235" s="8">
        <v>1</v>
      </c>
      <c r="D235" s="9">
        <f t="shared" si="60"/>
        <v>1</v>
      </c>
      <c r="E235" s="9"/>
      <c r="F235" s="12">
        <v>0</v>
      </c>
      <c r="G235" s="9">
        <f t="shared" si="61"/>
        <v>0</v>
      </c>
      <c r="H235" s="9"/>
      <c r="I235" s="15">
        <f t="shared" si="62"/>
        <v>1</v>
      </c>
      <c r="J235"/>
      <c r="K235"/>
      <c r="L235"/>
      <c r="M235"/>
      <c r="N235"/>
      <c r="O235"/>
      <c r="P235"/>
      <c r="Q235"/>
      <c r="R235"/>
      <c r="S235"/>
    </row>
    <row r="236" spans="1:19" s="1" customFormat="1" ht="11.25" customHeight="1" x14ac:dyDescent="0.25">
      <c r="A236" s="3"/>
      <c r="B236" s="7" t="s">
        <v>95</v>
      </c>
      <c r="C236" s="8">
        <v>7</v>
      </c>
      <c r="D236" s="9">
        <f t="shared" si="60"/>
        <v>0.875</v>
      </c>
      <c r="E236" s="9"/>
      <c r="F236" s="12">
        <v>1</v>
      </c>
      <c r="G236" s="9">
        <f t="shared" si="61"/>
        <v>0.125</v>
      </c>
      <c r="H236" s="9"/>
      <c r="I236" s="15">
        <f t="shared" si="62"/>
        <v>8</v>
      </c>
      <c r="J236"/>
      <c r="K236"/>
      <c r="L236"/>
      <c r="M236"/>
      <c r="N236"/>
      <c r="O236"/>
      <c r="P236"/>
      <c r="Q236"/>
      <c r="R236"/>
      <c r="S236"/>
    </row>
    <row r="237" spans="1:19" s="1" customFormat="1" ht="11.25" customHeight="1" x14ac:dyDescent="0.25">
      <c r="A237" s="3"/>
      <c r="B237" s="7" t="s">
        <v>96</v>
      </c>
      <c r="C237" s="8">
        <v>6</v>
      </c>
      <c r="D237" s="9">
        <f t="shared" si="60"/>
        <v>0.8571428571428571</v>
      </c>
      <c r="E237" s="9"/>
      <c r="F237" s="12">
        <v>1</v>
      </c>
      <c r="G237" s="9">
        <f t="shared" si="61"/>
        <v>0.14285714285714285</v>
      </c>
      <c r="H237" s="9"/>
      <c r="I237" s="15">
        <f t="shared" si="62"/>
        <v>7</v>
      </c>
      <c r="J237"/>
      <c r="K237"/>
      <c r="L237"/>
      <c r="M237"/>
      <c r="N237"/>
      <c r="O237"/>
      <c r="P237"/>
      <c r="Q237"/>
      <c r="R237"/>
      <c r="S237"/>
    </row>
    <row r="238" spans="1:19" s="1" customFormat="1" ht="11.25" customHeight="1" x14ac:dyDescent="0.25">
      <c r="A238" s="3"/>
      <c r="B238" s="7" t="s">
        <v>179</v>
      </c>
      <c r="C238" s="8">
        <v>1</v>
      </c>
      <c r="D238" s="9">
        <f t="shared" ref="D238" si="63">C238/I238</f>
        <v>1</v>
      </c>
      <c r="E238" s="9"/>
      <c r="F238" s="12">
        <v>0</v>
      </c>
      <c r="G238" s="9">
        <f t="shared" ref="G238" si="64">F238/I238</f>
        <v>0</v>
      </c>
      <c r="H238" s="9"/>
      <c r="I238" s="15">
        <f t="shared" si="62"/>
        <v>1</v>
      </c>
      <c r="J238"/>
      <c r="K238"/>
      <c r="L238"/>
      <c r="M238"/>
      <c r="N238"/>
      <c r="O238"/>
      <c r="P238"/>
      <c r="Q238"/>
      <c r="R238"/>
      <c r="S238"/>
    </row>
    <row r="239" spans="1:19" s="1" customFormat="1" ht="11.25" customHeight="1" x14ac:dyDescent="0.25">
      <c r="A239" s="3"/>
      <c r="B239" s="7" t="s">
        <v>97</v>
      </c>
      <c r="C239" s="8">
        <v>7</v>
      </c>
      <c r="D239" s="9">
        <f t="shared" si="60"/>
        <v>0.5</v>
      </c>
      <c r="E239" s="9"/>
      <c r="F239" s="12">
        <v>7</v>
      </c>
      <c r="G239" s="9">
        <f t="shared" si="61"/>
        <v>0.5</v>
      </c>
      <c r="H239" s="9"/>
      <c r="I239" s="15">
        <f t="shared" si="62"/>
        <v>14</v>
      </c>
      <c r="J239"/>
      <c r="K239"/>
      <c r="L239"/>
      <c r="M239"/>
      <c r="N239"/>
      <c r="O239"/>
      <c r="P239"/>
      <c r="Q239"/>
      <c r="R239"/>
      <c r="S239"/>
    </row>
    <row r="240" spans="1:19" s="1" customFormat="1" ht="11.25" customHeight="1" x14ac:dyDescent="0.25">
      <c r="A240" s="3"/>
      <c r="B240" s="7" t="s">
        <v>98</v>
      </c>
      <c r="C240" s="8">
        <v>2</v>
      </c>
      <c r="D240" s="9">
        <f t="shared" si="60"/>
        <v>0.66666666666666663</v>
      </c>
      <c r="E240" s="9"/>
      <c r="F240" s="12">
        <v>1</v>
      </c>
      <c r="G240" s="9">
        <f t="shared" si="61"/>
        <v>0.33333333333333331</v>
      </c>
      <c r="H240" s="9"/>
      <c r="I240" s="15">
        <f t="shared" si="62"/>
        <v>3</v>
      </c>
      <c r="J240"/>
      <c r="K240"/>
      <c r="L240"/>
      <c r="M240"/>
      <c r="N240"/>
      <c r="O240"/>
      <c r="P240"/>
      <c r="Q240"/>
      <c r="R240"/>
      <c r="S240"/>
    </row>
    <row r="241" spans="1:19" s="1" customFormat="1" ht="11.25" customHeight="1" x14ac:dyDescent="0.25">
      <c r="A241" s="3"/>
      <c r="B241" s="7" t="s">
        <v>198</v>
      </c>
      <c r="C241" s="8">
        <v>1</v>
      </c>
      <c r="D241" s="9">
        <f t="shared" si="60"/>
        <v>1</v>
      </c>
      <c r="E241" s="9"/>
      <c r="F241" s="12">
        <v>0</v>
      </c>
      <c r="G241" s="9">
        <f t="shared" si="61"/>
        <v>0</v>
      </c>
      <c r="H241" s="9"/>
      <c r="I241" s="15">
        <f t="shared" si="62"/>
        <v>1</v>
      </c>
      <c r="J241"/>
      <c r="K241"/>
      <c r="L241"/>
      <c r="M241"/>
      <c r="N241"/>
      <c r="O241"/>
      <c r="P241"/>
      <c r="Q241"/>
      <c r="R241"/>
      <c r="S241"/>
    </row>
    <row r="242" spans="1:19" s="1" customFormat="1" ht="11.25" customHeight="1" x14ac:dyDescent="0.25">
      <c r="A242" s="3"/>
      <c r="B242" s="7" t="s">
        <v>99</v>
      </c>
      <c r="C242" s="8">
        <v>1</v>
      </c>
      <c r="D242" s="9">
        <f t="shared" si="60"/>
        <v>1</v>
      </c>
      <c r="E242" s="9"/>
      <c r="F242" s="12">
        <v>0</v>
      </c>
      <c r="G242" s="9">
        <f t="shared" si="61"/>
        <v>0</v>
      </c>
      <c r="H242" s="9"/>
      <c r="I242" s="15">
        <f t="shared" si="62"/>
        <v>1</v>
      </c>
      <c r="J242"/>
      <c r="K242" s="31"/>
      <c r="L242" s="31"/>
      <c r="M242"/>
      <c r="N242"/>
      <c r="O242"/>
      <c r="P242"/>
      <c r="Q242"/>
      <c r="R242"/>
      <c r="S242"/>
    </row>
    <row r="243" spans="1:19" s="1" customFormat="1" ht="11.25" customHeight="1" x14ac:dyDescent="0.25">
      <c r="A243" s="3"/>
      <c r="B243" s="7" t="s">
        <v>100</v>
      </c>
      <c r="C243" s="8">
        <v>1</v>
      </c>
      <c r="D243" s="9">
        <f t="shared" si="60"/>
        <v>0.16666666666666666</v>
      </c>
      <c r="E243" s="9"/>
      <c r="F243" s="12">
        <v>5</v>
      </c>
      <c r="G243" s="9">
        <f t="shared" si="61"/>
        <v>0.83333333333333337</v>
      </c>
      <c r="H243" s="9"/>
      <c r="I243" s="15">
        <f t="shared" si="62"/>
        <v>6</v>
      </c>
      <c r="J243"/>
      <c r="K243"/>
      <c r="L243"/>
      <c r="M243"/>
      <c r="N243"/>
      <c r="O243"/>
      <c r="P243"/>
      <c r="Q243"/>
      <c r="R243"/>
      <c r="S243"/>
    </row>
    <row r="244" spans="1:19" s="1" customFormat="1" ht="11.25" customHeight="1" x14ac:dyDescent="0.25">
      <c r="A244" s="3"/>
      <c r="B244" s="7" t="s">
        <v>103</v>
      </c>
      <c r="C244" s="8">
        <v>10</v>
      </c>
      <c r="D244" s="9">
        <f t="shared" si="60"/>
        <v>0.55555555555555558</v>
      </c>
      <c r="E244" s="9"/>
      <c r="F244" s="12">
        <v>8</v>
      </c>
      <c r="G244" s="9">
        <f t="shared" si="61"/>
        <v>0.44444444444444442</v>
      </c>
      <c r="H244" s="9"/>
      <c r="I244" s="15">
        <f t="shared" si="62"/>
        <v>18</v>
      </c>
      <c r="J244"/>
      <c r="K244"/>
      <c r="L244"/>
      <c r="M244"/>
      <c r="N244"/>
      <c r="O244"/>
      <c r="P244"/>
      <c r="Q244"/>
      <c r="R244"/>
      <c r="S244"/>
    </row>
    <row r="245" spans="1:19" s="1" customFormat="1" ht="11.25" customHeight="1" x14ac:dyDescent="0.25">
      <c r="A245" s="3"/>
      <c r="B245" s="7" t="s">
        <v>104</v>
      </c>
      <c r="C245" s="8"/>
      <c r="D245" s="9"/>
      <c r="E245" s="9"/>
      <c r="F245" s="12"/>
      <c r="G245" s="9"/>
      <c r="H245" s="9"/>
      <c r="I245" s="15"/>
      <c r="J245"/>
      <c r="K245"/>
      <c r="L245"/>
      <c r="M245"/>
      <c r="N245"/>
      <c r="O245"/>
      <c r="P245"/>
      <c r="Q245"/>
      <c r="R245"/>
      <c r="S245"/>
    </row>
    <row r="246" spans="1:19" s="1" customFormat="1" ht="11.25" customHeight="1" x14ac:dyDescent="0.25">
      <c r="A246" s="3"/>
      <c r="B246" s="7" t="s">
        <v>105</v>
      </c>
      <c r="C246" s="8">
        <v>4</v>
      </c>
      <c r="D246" s="9">
        <f t="shared" ref="D246" si="65">C246/I246</f>
        <v>0.36363636363636365</v>
      </c>
      <c r="E246" s="9"/>
      <c r="F246" s="12">
        <v>7</v>
      </c>
      <c r="G246" s="9">
        <f t="shared" ref="G246" si="66">F246/I246</f>
        <v>0.63636363636363635</v>
      </c>
      <c r="H246" s="9"/>
      <c r="I246" s="15">
        <f t="shared" ref="I246" si="67">SUM(C246,F246)</f>
        <v>11</v>
      </c>
      <c r="J246"/>
      <c r="K246"/>
      <c r="L246"/>
      <c r="M246"/>
      <c r="N246"/>
      <c r="O246"/>
      <c r="P246"/>
      <c r="Q246"/>
      <c r="R246"/>
      <c r="S246"/>
    </row>
    <row r="247" spans="1:19" s="1" customFormat="1" ht="11.25" customHeight="1" x14ac:dyDescent="0.25">
      <c r="A247" s="3"/>
      <c r="B247" s="7" t="s">
        <v>92</v>
      </c>
      <c r="C247" s="8">
        <v>7</v>
      </c>
      <c r="D247" s="9">
        <f t="shared" si="60"/>
        <v>0.53846153846153844</v>
      </c>
      <c r="E247" s="9"/>
      <c r="F247" s="12">
        <v>6</v>
      </c>
      <c r="G247" s="9">
        <f t="shared" si="61"/>
        <v>0.46153846153846156</v>
      </c>
      <c r="H247" s="9"/>
      <c r="I247" s="15">
        <f t="shared" ref="I247:I259" si="68">SUM(C247,F247)</f>
        <v>13</v>
      </c>
      <c r="J247"/>
      <c r="K247"/>
      <c r="L247"/>
      <c r="M247"/>
      <c r="N247"/>
      <c r="O247"/>
      <c r="P247"/>
      <c r="Q247"/>
      <c r="R247"/>
      <c r="S247"/>
    </row>
    <row r="248" spans="1:19" s="1" customFormat="1" ht="11.25" customHeight="1" x14ac:dyDescent="0.25">
      <c r="A248" s="3"/>
      <c r="B248" s="7" t="s">
        <v>93</v>
      </c>
      <c r="C248" s="8">
        <v>2</v>
      </c>
      <c r="D248" s="9">
        <f t="shared" si="60"/>
        <v>0.5</v>
      </c>
      <c r="E248" s="9"/>
      <c r="F248" s="12">
        <v>2</v>
      </c>
      <c r="G248" s="9">
        <f t="shared" si="61"/>
        <v>0.5</v>
      </c>
      <c r="H248" s="9"/>
      <c r="I248" s="15">
        <f t="shared" si="68"/>
        <v>4</v>
      </c>
      <c r="J248"/>
      <c r="K248"/>
      <c r="L248"/>
      <c r="M248"/>
      <c r="N248"/>
      <c r="O248"/>
      <c r="P248"/>
      <c r="Q248"/>
      <c r="R248"/>
      <c r="S248"/>
    </row>
    <row r="249" spans="1:19" s="1" customFormat="1" ht="11.25" customHeight="1" x14ac:dyDescent="0.25">
      <c r="A249" s="3"/>
      <c r="B249" s="7" t="s">
        <v>94</v>
      </c>
      <c r="C249" s="8">
        <v>1</v>
      </c>
      <c r="D249" s="9">
        <f t="shared" ref="D249" si="69">C249/I249</f>
        <v>1</v>
      </c>
      <c r="E249" s="9"/>
      <c r="F249" s="12">
        <v>0</v>
      </c>
      <c r="G249" s="9">
        <f t="shared" ref="G249" si="70">F249/I249</f>
        <v>0</v>
      </c>
      <c r="H249" s="9"/>
      <c r="I249" s="15">
        <f t="shared" si="68"/>
        <v>1</v>
      </c>
      <c r="J249"/>
      <c r="K249"/>
      <c r="L249"/>
      <c r="M249"/>
      <c r="N249"/>
      <c r="O249"/>
      <c r="P249"/>
      <c r="Q249"/>
      <c r="R249"/>
      <c r="S249"/>
    </row>
    <row r="250" spans="1:19" s="1" customFormat="1" ht="11.25" customHeight="1" x14ac:dyDescent="0.25">
      <c r="A250" s="3"/>
      <c r="B250" s="7" t="s">
        <v>106</v>
      </c>
      <c r="C250" s="8">
        <v>2</v>
      </c>
      <c r="D250" s="9">
        <f t="shared" si="60"/>
        <v>1</v>
      </c>
      <c r="E250" s="9"/>
      <c r="F250" s="12">
        <v>0</v>
      </c>
      <c r="G250" s="9">
        <f t="shared" si="61"/>
        <v>0</v>
      </c>
      <c r="H250" s="9"/>
      <c r="I250" s="15">
        <f t="shared" si="68"/>
        <v>2</v>
      </c>
      <c r="J250"/>
      <c r="K250"/>
      <c r="L250"/>
      <c r="M250"/>
      <c r="N250"/>
      <c r="O250"/>
      <c r="P250"/>
      <c r="Q250"/>
      <c r="R250"/>
      <c r="S250"/>
    </row>
    <row r="251" spans="1:19" s="1" customFormat="1" ht="11.25" customHeight="1" x14ac:dyDescent="0.25">
      <c r="A251" s="3"/>
      <c r="B251" s="7" t="s">
        <v>95</v>
      </c>
      <c r="C251" s="8">
        <v>0</v>
      </c>
      <c r="D251" s="9">
        <f t="shared" si="60"/>
        <v>0</v>
      </c>
      <c r="E251" s="9"/>
      <c r="F251" s="12">
        <v>1</v>
      </c>
      <c r="G251" s="9">
        <f t="shared" si="61"/>
        <v>1</v>
      </c>
      <c r="H251" s="9"/>
      <c r="I251" s="15">
        <f t="shared" si="68"/>
        <v>1</v>
      </c>
      <c r="J251"/>
      <c r="K251"/>
      <c r="L251"/>
      <c r="M251"/>
      <c r="N251"/>
      <c r="O251"/>
      <c r="P251"/>
      <c r="Q251"/>
      <c r="R251"/>
      <c r="S251"/>
    </row>
    <row r="252" spans="1:19" s="1" customFormat="1" ht="11.25" customHeight="1" x14ac:dyDescent="0.25">
      <c r="A252" s="3"/>
      <c r="B252" s="7" t="s">
        <v>96</v>
      </c>
      <c r="C252" s="8">
        <v>4</v>
      </c>
      <c r="D252" s="9">
        <f>C252/I252</f>
        <v>0.66666666666666663</v>
      </c>
      <c r="E252" s="9"/>
      <c r="F252" s="12">
        <v>2</v>
      </c>
      <c r="G252" s="9">
        <f>F252/I252</f>
        <v>0.33333333333333331</v>
      </c>
      <c r="H252" s="9"/>
      <c r="I252" s="15">
        <f>SUM(C252,F252)</f>
        <v>6</v>
      </c>
      <c r="J252"/>
      <c r="K252"/>
      <c r="L252"/>
      <c r="M252"/>
      <c r="N252"/>
      <c r="O252"/>
      <c r="P252"/>
      <c r="Q252"/>
      <c r="R252"/>
      <c r="S252"/>
    </row>
    <row r="253" spans="1:19" s="1" customFormat="1" ht="11.25" customHeight="1" x14ac:dyDescent="0.25">
      <c r="A253" s="3"/>
      <c r="B253" s="7" t="s">
        <v>97</v>
      </c>
      <c r="C253" s="8">
        <v>10</v>
      </c>
      <c r="D253" s="9">
        <f t="shared" si="60"/>
        <v>0.55555555555555558</v>
      </c>
      <c r="E253" s="9"/>
      <c r="F253" s="12">
        <v>8</v>
      </c>
      <c r="G253" s="9">
        <f t="shared" si="61"/>
        <v>0.44444444444444442</v>
      </c>
      <c r="H253" s="9"/>
      <c r="I253" s="15">
        <f t="shared" si="68"/>
        <v>18</v>
      </c>
      <c r="J253"/>
      <c r="K253"/>
      <c r="L253"/>
      <c r="M253"/>
      <c r="N253"/>
      <c r="O253"/>
      <c r="P253"/>
      <c r="Q253"/>
      <c r="R253"/>
      <c r="S253"/>
    </row>
    <row r="254" spans="1:19" s="1" customFormat="1" ht="11.25" customHeight="1" x14ac:dyDescent="0.25">
      <c r="A254" s="3"/>
      <c r="B254" s="7" t="s">
        <v>98</v>
      </c>
      <c r="C254" s="8">
        <v>9</v>
      </c>
      <c r="D254" s="9">
        <f t="shared" si="60"/>
        <v>0.81818181818181823</v>
      </c>
      <c r="E254" s="9"/>
      <c r="F254" s="12">
        <v>2</v>
      </c>
      <c r="G254" s="9">
        <f t="shared" si="61"/>
        <v>0.18181818181818182</v>
      </c>
      <c r="H254" s="9"/>
      <c r="I254" s="15">
        <f t="shared" si="68"/>
        <v>11</v>
      </c>
      <c r="J254"/>
      <c r="K254"/>
      <c r="L254"/>
      <c r="M254"/>
      <c r="N254"/>
      <c r="O254"/>
      <c r="P254"/>
      <c r="Q254"/>
      <c r="R254"/>
      <c r="S254"/>
    </row>
    <row r="255" spans="1:19" s="1" customFormat="1" ht="11.25" customHeight="1" x14ac:dyDescent="0.25">
      <c r="A255" s="3"/>
      <c r="B255" s="7" t="s">
        <v>198</v>
      </c>
      <c r="C255" s="8">
        <v>1</v>
      </c>
      <c r="D255" s="9">
        <f t="shared" si="60"/>
        <v>1</v>
      </c>
      <c r="E255" s="9"/>
      <c r="F255" s="12">
        <v>0</v>
      </c>
      <c r="G255" s="9">
        <f t="shared" si="61"/>
        <v>0</v>
      </c>
      <c r="H255" s="9"/>
      <c r="I255" s="15">
        <f t="shared" si="68"/>
        <v>1</v>
      </c>
      <c r="J255"/>
      <c r="K255"/>
      <c r="L255"/>
      <c r="M255"/>
      <c r="N255"/>
      <c r="O255"/>
      <c r="P255"/>
      <c r="Q255"/>
      <c r="R255"/>
      <c r="S255"/>
    </row>
    <row r="256" spans="1:19" s="1" customFormat="1" ht="11.25" customHeight="1" x14ac:dyDescent="0.25">
      <c r="A256" s="3"/>
      <c r="B256" s="7" t="s">
        <v>99</v>
      </c>
      <c r="C256" s="8">
        <v>2</v>
      </c>
      <c r="D256" s="9">
        <f t="shared" si="60"/>
        <v>1</v>
      </c>
      <c r="E256" s="9"/>
      <c r="F256" s="12">
        <v>0</v>
      </c>
      <c r="G256" s="9">
        <f t="shared" si="61"/>
        <v>0</v>
      </c>
      <c r="H256" s="9"/>
      <c r="I256" s="15">
        <f t="shared" si="68"/>
        <v>2</v>
      </c>
      <c r="J256"/>
      <c r="K256"/>
      <c r="L256"/>
      <c r="M256"/>
      <c r="N256"/>
      <c r="O256"/>
      <c r="P256"/>
      <c r="Q256"/>
      <c r="R256"/>
      <c r="S256"/>
    </row>
    <row r="257" spans="1:19" s="1" customFormat="1" ht="11.25" customHeight="1" x14ac:dyDescent="0.25">
      <c r="A257" s="3"/>
      <c r="B257" s="7" t="s">
        <v>100</v>
      </c>
      <c r="C257" s="8">
        <v>2</v>
      </c>
      <c r="D257" s="9">
        <f t="shared" si="60"/>
        <v>0.13333333333333333</v>
      </c>
      <c r="E257" s="9"/>
      <c r="F257" s="12">
        <v>13</v>
      </c>
      <c r="G257" s="9">
        <f t="shared" si="61"/>
        <v>0.8666666666666667</v>
      </c>
      <c r="H257" s="9"/>
      <c r="I257" s="15">
        <f t="shared" si="68"/>
        <v>15</v>
      </c>
      <c r="J257"/>
      <c r="K257"/>
      <c r="L257"/>
      <c r="M257"/>
      <c r="N257"/>
      <c r="O257"/>
      <c r="P257"/>
      <c r="Q257"/>
      <c r="R257"/>
      <c r="S257"/>
    </row>
    <row r="258" spans="1:19" s="1" customFormat="1" ht="11.25" customHeight="1" x14ac:dyDescent="0.25">
      <c r="A258" s="3"/>
      <c r="B258" s="3" t="s">
        <v>188</v>
      </c>
      <c r="C258" s="8">
        <v>2</v>
      </c>
      <c r="D258" s="9">
        <f t="shared" si="60"/>
        <v>1</v>
      </c>
      <c r="E258" s="9"/>
      <c r="F258" s="12">
        <v>0</v>
      </c>
      <c r="G258" s="9">
        <f t="shared" si="61"/>
        <v>0</v>
      </c>
      <c r="H258" s="9"/>
      <c r="I258" s="15">
        <f t="shared" si="68"/>
        <v>2</v>
      </c>
      <c r="J258"/>
      <c r="K258" s="31"/>
      <c r="L258" s="31"/>
      <c r="M258"/>
      <c r="N258"/>
      <c r="O258"/>
      <c r="P258"/>
      <c r="Q258"/>
      <c r="R258"/>
      <c r="S258"/>
    </row>
    <row r="259" spans="1:19" s="1" customFormat="1" ht="11.25" customHeight="1" x14ac:dyDescent="0.25">
      <c r="A259" s="3"/>
      <c r="B259" s="7" t="s">
        <v>101</v>
      </c>
      <c r="C259" s="8">
        <v>2</v>
      </c>
      <c r="D259" s="9">
        <f t="shared" si="60"/>
        <v>1</v>
      </c>
      <c r="E259" s="9"/>
      <c r="F259" s="12">
        <v>0</v>
      </c>
      <c r="G259" s="9">
        <f t="shared" si="61"/>
        <v>0</v>
      </c>
      <c r="H259" s="9"/>
      <c r="I259" s="15">
        <f t="shared" si="68"/>
        <v>2</v>
      </c>
      <c r="J259"/>
      <c r="K259"/>
      <c r="L259"/>
      <c r="M259"/>
      <c r="N259"/>
      <c r="O259"/>
      <c r="P259"/>
      <c r="Q259"/>
      <c r="R259"/>
      <c r="S259"/>
    </row>
    <row r="260" spans="1:19" s="20" customFormat="1" ht="11.25" customHeight="1" x14ac:dyDescent="0.25">
      <c r="A260" s="8"/>
      <c r="B260" s="8" t="s">
        <v>108</v>
      </c>
      <c r="C260" s="8"/>
      <c r="D260" s="9"/>
      <c r="E260" s="9"/>
      <c r="F260" s="12"/>
      <c r="G260" s="9"/>
      <c r="H260" s="9"/>
      <c r="I260" s="15"/>
      <c r="J260" s="21"/>
      <c r="K260" s="21"/>
      <c r="L260" s="21"/>
      <c r="M260" s="21"/>
      <c r="N260" s="21"/>
      <c r="O260" s="21"/>
      <c r="P260" s="21"/>
      <c r="Q260" s="21"/>
      <c r="R260" s="21"/>
      <c r="S260"/>
    </row>
    <row r="261" spans="1:19" s="1" customFormat="1" ht="11.25" customHeight="1" x14ac:dyDescent="0.25">
      <c r="A261" s="3"/>
      <c r="B261" s="19" t="s">
        <v>282</v>
      </c>
      <c r="C261" s="8"/>
      <c r="D261" s="26"/>
      <c r="E261" s="34"/>
      <c r="F261" s="26"/>
      <c r="G261" s="26"/>
      <c r="H261" s="26"/>
      <c r="I261" s="27"/>
      <c r="J261"/>
      <c r="K261"/>
      <c r="L261"/>
      <c r="M261"/>
      <c r="N261"/>
      <c r="O261"/>
      <c r="P261"/>
      <c r="Q261"/>
      <c r="R261"/>
      <c r="S261"/>
    </row>
    <row r="262" spans="1:19" s="1" customFormat="1" ht="11.25" customHeight="1" x14ac:dyDescent="0.25">
      <c r="A262" s="3"/>
      <c r="B262" s="19" t="s">
        <v>283</v>
      </c>
      <c r="C262" s="8">
        <v>1</v>
      </c>
      <c r="D262" s="9">
        <f t="shared" ref="D262" si="71">C262/I262</f>
        <v>1</v>
      </c>
      <c r="E262" s="9"/>
      <c r="F262" s="12">
        <v>0</v>
      </c>
      <c r="G262" s="9">
        <f t="shared" ref="G262" si="72">F262/I262</f>
        <v>0</v>
      </c>
      <c r="H262" s="9"/>
      <c r="I262" s="15">
        <f>SUM(C262,F262)</f>
        <v>1</v>
      </c>
      <c r="J262"/>
      <c r="K262" s="31"/>
      <c r="L262" s="31"/>
      <c r="M262"/>
      <c r="N262"/>
      <c r="O262"/>
      <c r="P262"/>
      <c r="Q262"/>
      <c r="R262"/>
      <c r="S262"/>
    </row>
    <row r="263" spans="1:19" s="1" customFormat="1" ht="11.25" customHeight="1" x14ac:dyDescent="0.25">
      <c r="A263" s="3"/>
      <c r="B263" s="19" t="s">
        <v>284</v>
      </c>
      <c r="C263" s="8">
        <v>17</v>
      </c>
      <c r="D263" s="9">
        <f t="shared" ref="D263" si="73">C263/I263</f>
        <v>0.89473684210526316</v>
      </c>
      <c r="E263" s="9"/>
      <c r="F263" s="12">
        <v>2</v>
      </c>
      <c r="G263" s="9">
        <f t="shared" ref="G263" si="74">F263/I263</f>
        <v>0.10526315789473684</v>
      </c>
      <c r="H263" s="9"/>
      <c r="I263" s="15">
        <f>SUM(C263,F263)</f>
        <v>19</v>
      </c>
      <c r="J263"/>
      <c r="K263"/>
      <c r="L263"/>
      <c r="M263"/>
      <c r="N263"/>
      <c r="O263"/>
      <c r="P263"/>
      <c r="Q263"/>
      <c r="R263"/>
      <c r="S263"/>
    </row>
    <row r="264" spans="1:19" s="1" customFormat="1" ht="11.25" customHeight="1" x14ac:dyDescent="0.25">
      <c r="A264" s="3"/>
      <c r="B264" s="7" t="s">
        <v>285</v>
      </c>
      <c r="C264" s="8"/>
      <c r="D264" s="9"/>
      <c r="E264" s="9"/>
      <c r="F264" s="12"/>
      <c r="G264" s="9"/>
      <c r="H264" s="9"/>
      <c r="I264" s="15"/>
      <c r="J264"/>
      <c r="K264"/>
      <c r="L264"/>
      <c r="M264"/>
      <c r="N264"/>
      <c r="O264"/>
      <c r="P264"/>
      <c r="Q264"/>
      <c r="R264"/>
      <c r="S264"/>
    </row>
    <row r="265" spans="1:19" s="1" customFormat="1" ht="11.25" customHeight="1" x14ac:dyDescent="0.25">
      <c r="A265" s="3"/>
      <c r="B265" s="19" t="s">
        <v>283</v>
      </c>
      <c r="C265" s="8">
        <v>2</v>
      </c>
      <c r="D265" s="9">
        <f t="shared" ref="D265:D267" si="75">C265/I265</f>
        <v>0.66666666666666663</v>
      </c>
      <c r="E265" s="9"/>
      <c r="F265" s="12">
        <v>1</v>
      </c>
      <c r="G265" s="9">
        <f t="shared" ref="G265:G267" si="76">F265/I265</f>
        <v>0.33333333333333331</v>
      </c>
      <c r="H265" s="9"/>
      <c r="I265" s="15">
        <f t="shared" ref="I265:I267" si="77">SUM(C265,F265)</f>
        <v>3</v>
      </c>
      <c r="J265"/>
      <c r="K265"/>
      <c r="L265"/>
      <c r="M265"/>
      <c r="N265"/>
      <c r="O265"/>
      <c r="P265"/>
      <c r="Q265"/>
      <c r="R265"/>
      <c r="S265"/>
    </row>
    <row r="266" spans="1:19" s="1" customFormat="1" ht="11.25" customHeight="1" x14ac:dyDescent="0.25">
      <c r="A266" s="3"/>
      <c r="B266" s="7" t="s">
        <v>98</v>
      </c>
      <c r="C266" s="8">
        <v>1</v>
      </c>
      <c r="D266" s="9">
        <f t="shared" si="75"/>
        <v>1</v>
      </c>
      <c r="E266" s="9"/>
      <c r="F266" s="12">
        <v>0</v>
      </c>
      <c r="G266" s="9">
        <f t="shared" si="76"/>
        <v>0</v>
      </c>
      <c r="H266" s="9"/>
      <c r="I266" s="15">
        <f t="shared" si="77"/>
        <v>1</v>
      </c>
      <c r="J266"/>
      <c r="K266" s="31"/>
      <c r="L266" s="31"/>
      <c r="M266"/>
      <c r="N266"/>
      <c r="O266"/>
      <c r="P266"/>
      <c r="Q266"/>
      <c r="R266"/>
      <c r="S266"/>
    </row>
    <row r="267" spans="1:19" s="1" customFormat="1" ht="11.25" customHeight="1" x14ac:dyDescent="0.25">
      <c r="A267" s="3"/>
      <c r="B267" s="7" t="s">
        <v>284</v>
      </c>
      <c r="C267" s="8">
        <v>6</v>
      </c>
      <c r="D267" s="9">
        <f t="shared" si="75"/>
        <v>0.42857142857142855</v>
      </c>
      <c r="E267" s="9"/>
      <c r="F267" s="12">
        <v>8</v>
      </c>
      <c r="G267" s="9">
        <f t="shared" si="76"/>
        <v>0.5714285714285714</v>
      </c>
      <c r="H267" s="9"/>
      <c r="I267" s="15">
        <f t="shared" si="77"/>
        <v>14</v>
      </c>
      <c r="J267"/>
      <c r="K267"/>
      <c r="L267"/>
      <c r="M267"/>
      <c r="N267"/>
      <c r="O267"/>
      <c r="P267"/>
      <c r="Q267"/>
      <c r="R267"/>
      <c r="S267"/>
    </row>
    <row r="268" spans="1:19" s="1" customFormat="1" ht="11.25" customHeight="1" x14ac:dyDescent="0.25">
      <c r="A268" s="3"/>
      <c r="B268" s="3" t="s">
        <v>107</v>
      </c>
      <c r="C268" s="8">
        <v>14</v>
      </c>
      <c r="D268" s="9">
        <f t="shared" si="60"/>
        <v>0.73684210526315785</v>
      </c>
      <c r="E268" s="9"/>
      <c r="F268" s="12">
        <v>5</v>
      </c>
      <c r="G268" s="9">
        <f t="shared" si="61"/>
        <v>0.26315789473684209</v>
      </c>
      <c r="H268" s="9"/>
      <c r="I268" s="15">
        <f>SUM(C268,F268)</f>
        <v>19</v>
      </c>
      <c r="J268"/>
      <c r="K268"/>
      <c r="L268"/>
      <c r="M268"/>
      <c r="N268"/>
      <c r="O268"/>
      <c r="P268"/>
      <c r="Q268"/>
      <c r="R268"/>
      <c r="S268"/>
    </row>
    <row r="269" spans="1:19" s="1" customFormat="1" ht="11.25" customHeight="1" x14ac:dyDescent="0.25">
      <c r="A269" s="3"/>
      <c r="B269" s="3" t="s">
        <v>26</v>
      </c>
      <c r="C269" s="8">
        <v>1</v>
      </c>
      <c r="D269" s="9">
        <f t="shared" si="60"/>
        <v>1</v>
      </c>
      <c r="E269" s="9"/>
      <c r="F269" s="12">
        <v>0</v>
      </c>
      <c r="G269" s="9">
        <f t="shared" si="61"/>
        <v>0</v>
      </c>
      <c r="H269" s="9"/>
      <c r="I269" s="15">
        <f>SUM(C269,F269)</f>
        <v>1</v>
      </c>
      <c r="J269"/>
      <c r="K269"/>
      <c r="L269"/>
      <c r="M269"/>
      <c r="N269"/>
      <c r="O269"/>
      <c r="P269"/>
      <c r="Q269"/>
      <c r="R269"/>
      <c r="S269"/>
    </row>
    <row r="270" spans="1:19" s="1" customFormat="1" ht="11.25" customHeight="1" x14ac:dyDescent="0.25">
      <c r="A270" s="3"/>
      <c r="B270" s="3" t="s">
        <v>27</v>
      </c>
      <c r="C270" s="8">
        <v>138</v>
      </c>
      <c r="D270" s="9">
        <f>C270/I270</f>
        <v>0.75</v>
      </c>
      <c r="E270" s="9"/>
      <c r="F270" s="12">
        <v>46</v>
      </c>
      <c r="G270" s="9">
        <f>F270/I270</f>
        <v>0.25</v>
      </c>
      <c r="H270" s="9"/>
      <c r="I270" s="15">
        <f>SUM(C270,F270)</f>
        <v>184</v>
      </c>
      <c r="J270"/>
      <c r="K270"/>
      <c r="L270"/>
      <c r="M270"/>
      <c r="N270"/>
      <c r="O270"/>
      <c r="P270"/>
      <c r="Q270"/>
      <c r="R270"/>
      <c r="S270"/>
    </row>
    <row r="271" spans="1:19" s="1" customFormat="1" ht="9.9" customHeight="1" x14ac:dyDescent="0.25">
      <c r="A271" s="3"/>
      <c r="B271" s="3"/>
      <c r="C271" s="8"/>
      <c r="D271" s="9"/>
      <c r="E271" s="9"/>
      <c r="F271" s="12"/>
      <c r="G271" s="9"/>
      <c r="H271" s="9"/>
      <c r="I271" s="15"/>
      <c r="J271"/>
      <c r="K271"/>
      <c r="L271"/>
      <c r="M271"/>
      <c r="N271"/>
      <c r="O271"/>
      <c r="P271"/>
      <c r="Q271"/>
      <c r="R271"/>
      <c r="S271"/>
    </row>
    <row r="272" spans="1:19" s="2" customFormat="1" ht="11.25" customHeight="1" x14ac:dyDescent="0.25">
      <c r="A272" s="4"/>
      <c r="B272" s="5" t="s">
        <v>25</v>
      </c>
      <c r="C272" s="23">
        <f>SUM(C219:C271)</f>
        <v>332</v>
      </c>
      <c r="D272" s="9">
        <f t="shared" si="60"/>
        <v>0.71092077087794436</v>
      </c>
      <c r="E272" s="9"/>
      <c r="F272" s="23">
        <f>SUM(F219:F271)</f>
        <v>135</v>
      </c>
      <c r="G272" s="9">
        <f t="shared" si="61"/>
        <v>0.28907922912205569</v>
      </c>
      <c r="H272" s="9"/>
      <c r="I272" s="16">
        <f>SUM(C272,F272)</f>
        <v>467</v>
      </c>
      <c r="J272"/>
      <c r="K272"/>
      <c r="L272"/>
      <c r="M272"/>
      <c r="N272"/>
      <c r="O272"/>
      <c r="P272"/>
      <c r="Q272"/>
      <c r="R272"/>
      <c r="S272"/>
    </row>
    <row r="273" spans="1:19" s="2" customFormat="1" ht="9.9" customHeight="1" x14ac:dyDescent="0.25">
      <c r="A273" s="4"/>
      <c r="B273" s="5"/>
      <c r="C273" s="23"/>
      <c r="D273" s="9"/>
      <c r="E273" s="9"/>
      <c r="F273" s="23"/>
      <c r="G273" s="9"/>
      <c r="H273" s="9"/>
      <c r="I273" s="16"/>
      <c r="J273"/>
      <c r="K273"/>
      <c r="L273"/>
      <c r="M273"/>
      <c r="N273"/>
      <c r="O273"/>
      <c r="P273"/>
      <c r="Q273"/>
      <c r="R273"/>
      <c r="S273"/>
    </row>
    <row r="274" spans="1:19" s="1" customFormat="1" ht="11.25" customHeight="1" x14ac:dyDescent="0.25">
      <c r="A274" s="4" t="s">
        <v>11</v>
      </c>
      <c r="B274" s="3"/>
      <c r="C274" s="28"/>
      <c r="D274" s="9"/>
      <c r="E274" s="9"/>
      <c r="F274" s="29"/>
      <c r="G274" s="9"/>
      <c r="H274" s="9"/>
      <c r="I274" s="30"/>
      <c r="J274"/>
      <c r="K274"/>
      <c r="L274"/>
      <c r="M274"/>
      <c r="N274"/>
      <c r="O274"/>
      <c r="P274"/>
      <c r="Q274"/>
      <c r="R274"/>
      <c r="S274"/>
    </row>
    <row r="275" spans="1:19" s="1" customFormat="1" ht="11.25" customHeight="1" x14ac:dyDescent="0.25">
      <c r="A275" s="3"/>
      <c r="B275" s="3" t="s">
        <v>109</v>
      </c>
      <c r="C275" s="8">
        <v>6</v>
      </c>
      <c r="D275" s="9">
        <f t="shared" ref="D275:D338" si="78">C275/I275</f>
        <v>0.2857142857142857</v>
      </c>
      <c r="E275" s="9"/>
      <c r="F275" s="12">
        <v>15</v>
      </c>
      <c r="G275" s="9">
        <f t="shared" ref="G275:G338" si="79">F275/I275</f>
        <v>0.7142857142857143</v>
      </c>
      <c r="H275" s="9"/>
      <c r="I275" s="15">
        <f t="shared" ref="I275:I285" si="80">SUM(C275,F275)</f>
        <v>21</v>
      </c>
      <c r="J275"/>
      <c r="K275"/>
      <c r="L275"/>
      <c r="M275"/>
      <c r="N275"/>
      <c r="O275"/>
      <c r="P275"/>
      <c r="Q275"/>
      <c r="R275"/>
      <c r="S275"/>
    </row>
    <row r="276" spans="1:19" s="1" customFormat="1" ht="11.25" customHeight="1" x14ac:dyDescent="0.25">
      <c r="A276" s="3"/>
      <c r="B276" s="3" t="s">
        <v>286</v>
      </c>
      <c r="C276" s="8">
        <v>1</v>
      </c>
      <c r="D276" s="9">
        <f t="shared" ref="D276" si="81">C276/I276</f>
        <v>1</v>
      </c>
      <c r="E276" s="9"/>
      <c r="F276" s="12">
        <v>0</v>
      </c>
      <c r="G276" s="9">
        <f t="shared" ref="G276" si="82">F276/I276</f>
        <v>0</v>
      </c>
      <c r="H276" s="9"/>
      <c r="I276" s="15">
        <f t="shared" ref="I276" si="83">SUM(C276,F276)</f>
        <v>1</v>
      </c>
      <c r="J276"/>
      <c r="K276"/>
      <c r="L276"/>
      <c r="M276"/>
      <c r="N276"/>
      <c r="O276"/>
      <c r="P276"/>
      <c r="Q276"/>
      <c r="R276"/>
      <c r="S276"/>
    </row>
    <row r="277" spans="1:19" s="1" customFormat="1" ht="11.25" customHeight="1" x14ac:dyDescent="0.25">
      <c r="A277" s="4" t="s">
        <v>239</v>
      </c>
      <c r="B277" s="3"/>
      <c r="C277" s="8"/>
      <c r="D277" s="9"/>
      <c r="E277" s="9"/>
      <c r="F277" s="12"/>
      <c r="G277" s="9"/>
      <c r="H277" s="9"/>
      <c r="I277" s="15"/>
      <c r="J277"/>
      <c r="K277"/>
      <c r="L277"/>
      <c r="M277"/>
      <c r="N277"/>
      <c r="O277"/>
      <c r="P277"/>
      <c r="Q277"/>
      <c r="R277"/>
      <c r="S277"/>
    </row>
    <row r="278" spans="1:19" s="1" customFormat="1" ht="11.25" customHeight="1" x14ac:dyDescent="0.25">
      <c r="A278" s="3"/>
      <c r="B278" s="3" t="s">
        <v>110</v>
      </c>
      <c r="C278" s="8">
        <v>8</v>
      </c>
      <c r="D278" s="9">
        <f t="shared" si="78"/>
        <v>0.20512820512820512</v>
      </c>
      <c r="E278" s="9"/>
      <c r="F278" s="12">
        <v>31</v>
      </c>
      <c r="G278" s="9">
        <f t="shared" si="79"/>
        <v>0.79487179487179482</v>
      </c>
      <c r="H278" s="9"/>
      <c r="I278" s="15">
        <f t="shared" si="80"/>
        <v>39</v>
      </c>
      <c r="J278"/>
      <c r="K278"/>
      <c r="L278"/>
      <c r="M278"/>
      <c r="N278"/>
      <c r="O278"/>
      <c r="P278"/>
      <c r="Q278"/>
      <c r="R278"/>
      <c r="S278"/>
    </row>
    <row r="279" spans="1:19" s="1" customFormat="1" ht="11.25" customHeight="1" x14ac:dyDescent="0.25">
      <c r="A279" s="3"/>
      <c r="B279" s="3" t="s">
        <v>111</v>
      </c>
      <c r="C279" s="8">
        <v>6</v>
      </c>
      <c r="D279" s="9">
        <f t="shared" si="78"/>
        <v>0.31578947368421051</v>
      </c>
      <c r="E279" s="9"/>
      <c r="F279" s="12">
        <v>13</v>
      </c>
      <c r="G279" s="9">
        <f t="shared" si="79"/>
        <v>0.68421052631578949</v>
      </c>
      <c r="H279" s="9"/>
      <c r="I279" s="15">
        <f t="shared" si="80"/>
        <v>19</v>
      </c>
      <c r="J279"/>
      <c r="K279"/>
      <c r="L279"/>
      <c r="M279"/>
      <c r="N279"/>
      <c r="O279"/>
      <c r="P279"/>
      <c r="Q279"/>
      <c r="R279"/>
      <c r="S279"/>
    </row>
    <row r="280" spans="1:19" s="1" customFormat="1" ht="11.25" customHeight="1" x14ac:dyDescent="0.25">
      <c r="A280" s="3"/>
      <c r="B280" s="3" t="s">
        <v>112</v>
      </c>
      <c r="C280" s="8">
        <v>0</v>
      </c>
      <c r="D280" s="9">
        <f t="shared" si="78"/>
        <v>0</v>
      </c>
      <c r="E280" s="9"/>
      <c r="F280" s="12">
        <v>9</v>
      </c>
      <c r="G280" s="9">
        <f t="shared" si="79"/>
        <v>1</v>
      </c>
      <c r="H280" s="9"/>
      <c r="I280" s="15">
        <f t="shared" si="80"/>
        <v>9</v>
      </c>
      <c r="J280"/>
      <c r="K280"/>
      <c r="L280"/>
      <c r="M280"/>
      <c r="N280"/>
      <c r="O280"/>
      <c r="P280"/>
      <c r="Q280"/>
      <c r="R280"/>
      <c r="S280"/>
    </row>
    <row r="281" spans="1:19" s="1" customFormat="1" ht="11.25" customHeight="1" x14ac:dyDescent="0.25">
      <c r="A281" s="3"/>
      <c r="B281" s="3" t="s">
        <v>113</v>
      </c>
      <c r="C281" s="8">
        <v>3</v>
      </c>
      <c r="D281" s="9">
        <f t="shared" si="78"/>
        <v>0.14285714285714285</v>
      </c>
      <c r="E281" s="9"/>
      <c r="F281" s="12">
        <v>18</v>
      </c>
      <c r="G281" s="9">
        <f t="shared" si="79"/>
        <v>0.8571428571428571</v>
      </c>
      <c r="H281" s="9"/>
      <c r="I281" s="15">
        <f t="shared" si="80"/>
        <v>21</v>
      </c>
      <c r="J281"/>
      <c r="K281"/>
      <c r="L281"/>
      <c r="M281"/>
      <c r="N281"/>
      <c r="O281"/>
      <c r="P281"/>
      <c r="Q281"/>
      <c r="R281"/>
      <c r="S281"/>
    </row>
    <row r="282" spans="1:19" s="1" customFormat="1" ht="11.25" customHeight="1" x14ac:dyDescent="0.25">
      <c r="A282" s="3"/>
      <c r="B282" s="3" t="s">
        <v>287</v>
      </c>
      <c r="C282" s="8">
        <v>0</v>
      </c>
      <c r="D282" s="9">
        <f t="shared" ref="D282" si="84">C282/I282</f>
        <v>0</v>
      </c>
      <c r="E282" s="9"/>
      <c r="F282" s="12">
        <v>1</v>
      </c>
      <c r="G282" s="9">
        <f t="shared" ref="G282" si="85">F282/I282</f>
        <v>1</v>
      </c>
      <c r="H282" s="9"/>
      <c r="I282" s="15">
        <f t="shared" ref="I282" si="86">SUM(C282,F282)</f>
        <v>1</v>
      </c>
      <c r="J282"/>
      <c r="K282"/>
      <c r="L282"/>
      <c r="M282"/>
      <c r="N282"/>
      <c r="O282"/>
      <c r="P282"/>
      <c r="Q282"/>
      <c r="R282"/>
      <c r="S282"/>
    </row>
    <row r="283" spans="1:19" s="1" customFormat="1" ht="11.25" customHeight="1" x14ac:dyDescent="0.25">
      <c r="A283" s="3"/>
      <c r="B283" s="3" t="s">
        <v>114</v>
      </c>
      <c r="C283" s="8">
        <v>5</v>
      </c>
      <c r="D283" s="9">
        <f t="shared" si="78"/>
        <v>6.9444444444444448E-2</v>
      </c>
      <c r="E283" s="9"/>
      <c r="F283" s="12">
        <v>67</v>
      </c>
      <c r="G283" s="9">
        <f t="shared" si="79"/>
        <v>0.93055555555555558</v>
      </c>
      <c r="H283" s="9"/>
      <c r="I283" s="15">
        <f t="shared" si="80"/>
        <v>72</v>
      </c>
      <c r="J283"/>
      <c r="K283"/>
      <c r="L283"/>
      <c r="M283"/>
      <c r="N283"/>
      <c r="O283"/>
      <c r="P283"/>
      <c r="Q283"/>
      <c r="R283"/>
      <c r="S283"/>
    </row>
    <row r="284" spans="1:19" s="1" customFormat="1" ht="11.25" customHeight="1" x14ac:dyDescent="0.25">
      <c r="A284" s="3"/>
      <c r="B284" s="3" t="s">
        <v>115</v>
      </c>
      <c r="C284" s="8">
        <v>0</v>
      </c>
      <c r="D284" s="9">
        <f t="shared" si="78"/>
        <v>0</v>
      </c>
      <c r="E284" s="9"/>
      <c r="F284" s="12">
        <v>5</v>
      </c>
      <c r="G284" s="9">
        <f t="shared" si="79"/>
        <v>1</v>
      </c>
      <c r="H284" s="9"/>
      <c r="I284" s="15">
        <f t="shared" si="80"/>
        <v>5</v>
      </c>
      <c r="J284"/>
      <c r="K284"/>
      <c r="L284"/>
      <c r="M284"/>
      <c r="N284"/>
      <c r="O284"/>
      <c r="P284"/>
      <c r="Q284"/>
      <c r="R284"/>
      <c r="S284"/>
    </row>
    <row r="285" spans="1:19" s="1" customFormat="1" ht="11.25" customHeight="1" x14ac:dyDescent="0.25">
      <c r="A285" s="3"/>
      <c r="B285" s="3" t="s">
        <v>189</v>
      </c>
      <c r="C285" s="8">
        <v>9</v>
      </c>
      <c r="D285" s="9">
        <f t="shared" si="78"/>
        <v>0.39130434782608697</v>
      </c>
      <c r="E285" s="9"/>
      <c r="F285" s="12">
        <v>14</v>
      </c>
      <c r="G285" s="9">
        <f t="shared" si="79"/>
        <v>0.60869565217391308</v>
      </c>
      <c r="H285" s="9"/>
      <c r="I285" s="15">
        <f t="shared" si="80"/>
        <v>23</v>
      </c>
      <c r="J285"/>
      <c r="K285"/>
      <c r="L285"/>
      <c r="M285"/>
      <c r="N285"/>
      <c r="O285"/>
      <c r="P285"/>
      <c r="Q285"/>
      <c r="R285"/>
      <c r="S285"/>
    </row>
    <row r="286" spans="1:19" s="1" customFormat="1" ht="8.15" customHeight="1" x14ac:dyDescent="0.25">
      <c r="A286" s="3"/>
      <c r="B286" s="3"/>
      <c r="C286" s="8"/>
      <c r="D286" s="9"/>
      <c r="E286" s="9"/>
      <c r="F286" s="12"/>
      <c r="G286" s="9"/>
      <c r="H286" s="9"/>
      <c r="I286" s="15"/>
      <c r="J286"/>
      <c r="K286"/>
      <c r="L286"/>
      <c r="M286"/>
      <c r="N286"/>
      <c r="O286"/>
      <c r="P286"/>
      <c r="Q286"/>
      <c r="R286"/>
      <c r="S286"/>
    </row>
    <row r="287" spans="1:19" s="2" customFormat="1" ht="11.25" customHeight="1" x14ac:dyDescent="0.25">
      <c r="A287" s="4"/>
      <c r="B287" s="5" t="s">
        <v>25</v>
      </c>
      <c r="C287" s="23">
        <f>SUM(C275:C286)</f>
        <v>38</v>
      </c>
      <c r="D287" s="9">
        <f t="shared" si="78"/>
        <v>0.18009478672985782</v>
      </c>
      <c r="E287" s="9"/>
      <c r="F287" s="13">
        <f>SUM(F275:F286)</f>
        <v>173</v>
      </c>
      <c r="G287" s="9">
        <f t="shared" si="79"/>
        <v>0.81990521327014221</v>
      </c>
      <c r="H287" s="9"/>
      <c r="I287" s="16">
        <f>SUM(C287,F287)</f>
        <v>211</v>
      </c>
      <c r="J287"/>
      <c r="K287"/>
      <c r="L287"/>
      <c r="M287"/>
      <c r="N287"/>
      <c r="O287"/>
      <c r="P287"/>
      <c r="Q287"/>
      <c r="R287"/>
      <c r="S287"/>
    </row>
    <row r="288" spans="1:19" s="1" customFormat="1" ht="9.9" customHeight="1" x14ac:dyDescent="0.25">
      <c r="A288" s="6"/>
      <c r="B288" s="3"/>
      <c r="C288" s="8"/>
      <c r="D288" s="9"/>
      <c r="E288" s="9"/>
      <c r="F288" s="12"/>
      <c r="G288" s="9"/>
      <c r="H288" s="9"/>
      <c r="I288" s="15"/>
      <c r="J288"/>
      <c r="K288"/>
      <c r="L288"/>
      <c r="M288"/>
      <c r="N288"/>
      <c r="O288"/>
      <c r="P288"/>
      <c r="Q288"/>
      <c r="R288"/>
      <c r="S288"/>
    </row>
    <row r="289" spans="1:19" s="1" customFormat="1" ht="11.25" customHeight="1" x14ac:dyDescent="0.25">
      <c r="A289" s="4" t="s">
        <v>243</v>
      </c>
      <c r="B289" s="3"/>
      <c r="C289" s="8"/>
      <c r="D289" s="9"/>
      <c r="E289" s="9"/>
      <c r="F289" s="12"/>
      <c r="G289" s="9"/>
      <c r="H289" s="9"/>
      <c r="I289" s="15"/>
      <c r="J289"/>
      <c r="K289"/>
      <c r="L289"/>
      <c r="M289"/>
      <c r="N289"/>
      <c r="O289"/>
      <c r="P289"/>
      <c r="Q289"/>
      <c r="R289"/>
      <c r="S289"/>
    </row>
    <row r="290" spans="1:19" s="1" customFormat="1" ht="11.25" customHeight="1" x14ac:dyDescent="0.25">
      <c r="A290" s="3"/>
      <c r="B290" s="3" t="s">
        <v>117</v>
      </c>
      <c r="C290" s="8">
        <v>20</v>
      </c>
      <c r="D290" s="9">
        <f t="shared" si="78"/>
        <v>0.55555555555555558</v>
      </c>
      <c r="E290" s="9"/>
      <c r="F290" s="12">
        <v>16</v>
      </c>
      <c r="G290" s="9">
        <f t="shared" si="79"/>
        <v>0.44444444444444442</v>
      </c>
      <c r="H290" s="9"/>
      <c r="I290" s="15">
        <f t="shared" ref="I290:I303" si="87">SUM(C290,F290)</f>
        <v>36</v>
      </c>
      <c r="J290"/>
      <c r="K290"/>
      <c r="L290"/>
      <c r="M290"/>
      <c r="N290"/>
      <c r="O290"/>
      <c r="P290"/>
      <c r="Q290"/>
      <c r="R290"/>
      <c r="S290"/>
    </row>
    <row r="291" spans="1:19" s="1" customFormat="1" ht="11.25" customHeight="1" x14ac:dyDescent="0.25">
      <c r="A291" s="3"/>
      <c r="B291" s="3" t="s">
        <v>118</v>
      </c>
      <c r="C291" s="8">
        <v>2</v>
      </c>
      <c r="D291" s="9">
        <f t="shared" si="78"/>
        <v>0.5</v>
      </c>
      <c r="E291" s="9"/>
      <c r="F291" s="12">
        <v>2</v>
      </c>
      <c r="G291" s="9">
        <f t="shared" si="79"/>
        <v>0.5</v>
      </c>
      <c r="H291" s="9"/>
      <c r="I291" s="15">
        <f t="shared" si="87"/>
        <v>4</v>
      </c>
      <c r="J291"/>
      <c r="K291"/>
      <c r="L291"/>
      <c r="M291"/>
      <c r="N291"/>
      <c r="O291"/>
      <c r="P291"/>
      <c r="Q291"/>
      <c r="R291"/>
      <c r="S291"/>
    </row>
    <row r="292" spans="1:19" s="1" customFormat="1" ht="11.25" customHeight="1" x14ac:dyDescent="0.25">
      <c r="A292" s="3"/>
      <c r="B292" s="3" t="s">
        <v>288</v>
      </c>
      <c r="C292" s="8">
        <v>2</v>
      </c>
      <c r="D292" s="9">
        <f t="shared" ref="D292" si="88">C292/I292</f>
        <v>0.66666666666666663</v>
      </c>
      <c r="E292" s="9"/>
      <c r="F292" s="12">
        <v>1</v>
      </c>
      <c r="G292" s="9">
        <f t="shared" ref="G292" si="89">F292/I292</f>
        <v>0.33333333333333331</v>
      </c>
      <c r="H292" s="9"/>
      <c r="I292" s="15">
        <f t="shared" ref="I292" si="90">SUM(C292,F292)</f>
        <v>3</v>
      </c>
      <c r="J292"/>
      <c r="K292"/>
      <c r="L292"/>
      <c r="M292"/>
      <c r="N292"/>
      <c r="O292"/>
      <c r="P292"/>
      <c r="Q292"/>
      <c r="R292"/>
      <c r="S292"/>
    </row>
    <row r="293" spans="1:19" s="1" customFormat="1" ht="11.25" customHeight="1" x14ac:dyDescent="0.25">
      <c r="A293" s="3"/>
      <c r="B293" s="3" t="s">
        <v>119</v>
      </c>
      <c r="C293" s="8">
        <v>1</v>
      </c>
      <c r="D293" s="9">
        <f t="shared" si="78"/>
        <v>0.5</v>
      </c>
      <c r="E293" s="9"/>
      <c r="F293" s="12">
        <v>1</v>
      </c>
      <c r="G293" s="9">
        <f t="shared" si="79"/>
        <v>0.5</v>
      </c>
      <c r="H293" s="9"/>
      <c r="I293" s="15">
        <f t="shared" si="87"/>
        <v>2</v>
      </c>
      <c r="J293"/>
      <c r="K293"/>
      <c r="L293"/>
      <c r="M293"/>
      <c r="N293"/>
      <c r="O293"/>
      <c r="P293"/>
      <c r="Q293"/>
      <c r="R293"/>
      <c r="S293"/>
    </row>
    <row r="294" spans="1:19" s="1" customFormat="1" ht="11.25" customHeight="1" x14ac:dyDescent="0.25">
      <c r="A294" s="3"/>
      <c r="B294" s="3" t="s">
        <v>227</v>
      </c>
      <c r="C294" s="8">
        <v>3</v>
      </c>
      <c r="D294" s="9">
        <f>C294/I294</f>
        <v>0.5</v>
      </c>
      <c r="E294" s="9"/>
      <c r="F294" s="12">
        <v>3</v>
      </c>
      <c r="G294" s="9">
        <f>F294/I294</f>
        <v>0.5</v>
      </c>
      <c r="H294" s="9"/>
      <c r="I294" s="15">
        <f t="shared" si="87"/>
        <v>6</v>
      </c>
      <c r="J294"/>
      <c r="K294"/>
      <c r="L294"/>
      <c r="M294"/>
      <c r="N294"/>
      <c r="O294"/>
      <c r="P294"/>
      <c r="Q294"/>
      <c r="R294"/>
      <c r="S294"/>
    </row>
    <row r="295" spans="1:19" s="1" customFormat="1" ht="11.25" customHeight="1" x14ac:dyDescent="0.25">
      <c r="A295" s="3"/>
      <c r="B295" s="3" t="s">
        <v>120</v>
      </c>
      <c r="C295" s="8">
        <v>4</v>
      </c>
      <c r="D295" s="9">
        <f t="shared" si="78"/>
        <v>1</v>
      </c>
      <c r="E295" s="9"/>
      <c r="F295" s="12">
        <v>0</v>
      </c>
      <c r="G295" s="9">
        <f t="shared" si="79"/>
        <v>0</v>
      </c>
      <c r="H295" s="9"/>
      <c r="I295" s="15">
        <f t="shared" si="87"/>
        <v>4</v>
      </c>
      <c r="J295"/>
      <c r="K295"/>
      <c r="L295"/>
      <c r="M295"/>
      <c r="N295"/>
      <c r="O295"/>
      <c r="P295"/>
      <c r="Q295"/>
      <c r="R295"/>
      <c r="S295"/>
    </row>
    <row r="296" spans="1:19" s="1" customFormat="1" ht="11.25" customHeight="1" x14ac:dyDescent="0.25">
      <c r="A296" s="3"/>
      <c r="B296" s="3" t="s">
        <v>121</v>
      </c>
      <c r="C296" s="8">
        <v>8</v>
      </c>
      <c r="D296" s="9">
        <f>C296/I296</f>
        <v>0.42105263157894735</v>
      </c>
      <c r="E296" s="9"/>
      <c r="F296" s="12">
        <v>11</v>
      </c>
      <c r="G296" s="9">
        <f>F296/I296</f>
        <v>0.57894736842105265</v>
      </c>
      <c r="H296" s="9"/>
      <c r="I296" s="15">
        <f t="shared" si="87"/>
        <v>19</v>
      </c>
      <c r="J296"/>
      <c r="K296"/>
      <c r="L296"/>
      <c r="M296"/>
      <c r="N296"/>
      <c r="O296"/>
      <c r="P296"/>
      <c r="Q296"/>
      <c r="R296"/>
      <c r="S296"/>
    </row>
    <row r="297" spans="1:19" s="1" customFormat="1" ht="11.25" customHeight="1" x14ac:dyDescent="0.25">
      <c r="A297" s="3"/>
      <c r="B297" s="3" t="s">
        <v>122</v>
      </c>
      <c r="C297" s="8">
        <v>3</v>
      </c>
      <c r="D297" s="9">
        <f>C297/I297</f>
        <v>0.42857142857142855</v>
      </c>
      <c r="E297" s="9"/>
      <c r="F297" s="12">
        <v>4</v>
      </c>
      <c r="G297" s="9">
        <f>F297/I297</f>
        <v>0.5714285714285714</v>
      </c>
      <c r="H297" s="9"/>
      <c r="I297" s="15">
        <f t="shared" si="87"/>
        <v>7</v>
      </c>
      <c r="J297"/>
      <c r="K297"/>
      <c r="L297"/>
      <c r="M297"/>
      <c r="N297"/>
      <c r="O297"/>
      <c r="P297"/>
      <c r="Q297"/>
      <c r="R297"/>
      <c r="S297"/>
    </row>
    <row r="298" spans="1:19" s="1" customFormat="1" ht="11.25" customHeight="1" x14ac:dyDescent="0.25">
      <c r="A298" s="3"/>
      <c r="B298" s="3" t="s">
        <v>171</v>
      </c>
      <c r="C298" s="8">
        <v>1</v>
      </c>
      <c r="D298" s="9">
        <f t="shared" si="78"/>
        <v>1</v>
      </c>
      <c r="E298" s="9"/>
      <c r="F298" s="12">
        <v>0</v>
      </c>
      <c r="G298" s="9">
        <f t="shared" si="79"/>
        <v>0</v>
      </c>
      <c r="H298" s="9"/>
      <c r="I298" s="15">
        <f t="shared" si="87"/>
        <v>1</v>
      </c>
      <c r="J298"/>
      <c r="K298"/>
      <c r="L298"/>
      <c r="M298"/>
      <c r="N298"/>
      <c r="O298"/>
      <c r="P298"/>
      <c r="Q298"/>
      <c r="R298"/>
      <c r="S298"/>
    </row>
    <row r="299" spans="1:19" s="1" customFormat="1" ht="11.25" customHeight="1" x14ac:dyDescent="0.25">
      <c r="A299" s="3"/>
      <c r="B299" s="3" t="s">
        <v>190</v>
      </c>
      <c r="C299" s="8">
        <v>2</v>
      </c>
      <c r="D299" s="9">
        <f t="shared" si="78"/>
        <v>0.66666666666666663</v>
      </c>
      <c r="E299" s="9"/>
      <c r="F299" s="12">
        <v>1</v>
      </c>
      <c r="G299" s="9">
        <f t="shared" si="79"/>
        <v>0.33333333333333331</v>
      </c>
      <c r="H299" s="9"/>
      <c r="I299" s="15">
        <f t="shared" si="87"/>
        <v>3</v>
      </c>
      <c r="J299"/>
      <c r="K299"/>
      <c r="L299"/>
      <c r="M299"/>
      <c r="N299"/>
      <c r="O299"/>
      <c r="P299"/>
      <c r="Q299"/>
      <c r="R299"/>
      <c r="S299"/>
    </row>
    <row r="300" spans="1:19" s="1" customFormat="1" ht="11.25" customHeight="1" x14ac:dyDescent="0.25">
      <c r="A300" s="3"/>
      <c r="B300" s="3" t="s">
        <v>124</v>
      </c>
      <c r="C300" s="8">
        <v>5</v>
      </c>
      <c r="D300" s="9">
        <f t="shared" si="78"/>
        <v>0.83333333333333337</v>
      </c>
      <c r="E300" s="9"/>
      <c r="F300" s="12">
        <v>1</v>
      </c>
      <c r="G300" s="9">
        <f t="shared" si="79"/>
        <v>0.16666666666666666</v>
      </c>
      <c r="H300" s="9"/>
      <c r="I300" s="15">
        <f t="shared" si="87"/>
        <v>6</v>
      </c>
      <c r="J300"/>
      <c r="K300"/>
      <c r="L300"/>
      <c r="M300"/>
      <c r="N300"/>
      <c r="O300"/>
      <c r="P300"/>
      <c r="Q300"/>
      <c r="R300"/>
      <c r="S300"/>
    </row>
    <row r="301" spans="1:19" s="1" customFormat="1" ht="11.25" customHeight="1" x14ac:dyDescent="0.25">
      <c r="A301" s="3"/>
      <c r="B301" s="3" t="s">
        <v>123</v>
      </c>
      <c r="C301" s="8">
        <v>11</v>
      </c>
      <c r="D301" s="9">
        <f>C301/I301</f>
        <v>0.57894736842105265</v>
      </c>
      <c r="E301" s="9"/>
      <c r="F301" s="12">
        <v>8</v>
      </c>
      <c r="G301" s="9">
        <f>F301/I301</f>
        <v>0.42105263157894735</v>
      </c>
      <c r="H301" s="9"/>
      <c r="I301" s="15">
        <f t="shared" si="87"/>
        <v>19</v>
      </c>
      <c r="J301"/>
      <c r="K301"/>
      <c r="L301"/>
      <c r="M301"/>
      <c r="N301"/>
      <c r="O301"/>
      <c r="P301"/>
      <c r="Q301"/>
      <c r="R301"/>
      <c r="S301"/>
    </row>
    <row r="302" spans="1:19" s="1" customFormat="1" ht="11.25" customHeight="1" x14ac:dyDescent="0.25">
      <c r="A302" s="3"/>
      <c r="B302" s="3" t="s">
        <v>125</v>
      </c>
      <c r="C302" s="8">
        <v>1</v>
      </c>
      <c r="D302" s="9">
        <f t="shared" si="78"/>
        <v>0.5</v>
      </c>
      <c r="E302" s="9"/>
      <c r="F302" s="12">
        <v>1</v>
      </c>
      <c r="G302" s="9">
        <f t="shared" si="79"/>
        <v>0.5</v>
      </c>
      <c r="H302" s="9"/>
      <c r="I302" s="15">
        <f t="shared" si="87"/>
        <v>2</v>
      </c>
      <c r="J302"/>
      <c r="K302"/>
      <c r="L302"/>
      <c r="M302"/>
      <c r="N302"/>
      <c r="O302"/>
      <c r="P302"/>
      <c r="Q302"/>
      <c r="R302"/>
      <c r="S302"/>
    </row>
    <row r="303" spans="1:19" s="1" customFormat="1" ht="11.25" customHeight="1" x14ac:dyDescent="0.25">
      <c r="A303" s="3"/>
      <c r="B303" s="3" t="s">
        <v>126</v>
      </c>
      <c r="C303" s="8">
        <v>1</v>
      </c>
      <c r="D303" s="9">
        <f t="shared" si="78"/>
        <v>0.33333333333333331</v>
      </c>
      <c r="E303" s="9"/>
      <c r="F303" s="12">
        <v>2</v>
      </c>
      <c r="G303" s="9">
        <f t="shared" si="79"/>
        <v>0.66666666666666663</v>
      </c>
      <c r="H303" s="9"/>
      <c r="I303" s="15">
        <f t="shared" si="87"/>
        <v>3</v>
      </c>
      <c r="J303"/>
      <c r="K303"/>
      <c r="L303"/>
      <c r="M303"/>
      <c r="N303"/>
      <c r="O303"/>
      <c r="P303"/>
      <c r="Q303"/>
      <c r="R303"/>
      <c r="S303"/>
    </row>
    <row r="304" spans="1:19" s="1" customFormat="1" ht="11.25" customHeight="1" x14ac:dyDescent="0.25">
      <c r="A304" s="3"/>
      <c r="B304" s="3" t="s">
        <v>129</v>
      </c>
      <c r="C304" s="8"/>
      <c r="D304" s="9"/>
      <c r="E304" s="9"/>
      <c r="F304" s="12"/>
      <c r="G304" s="9"/>
      <c r="H304" s="9"/>
      <c r="I304" s="15"/>
      <c r="J304"/>
      <c r="K304"/>
      <c r="L304"/>
      <c r="M304"/>
      <c r="N304"/>
      <c r="O304"/>
      <c r="P304"/>
      <c r="Q304"/>
      <c r="R304"/>
      <c r="S304"/>
    </row>
    <row r="305" spans="1:19" s="1" customFormat="1" ht="11.25" customHeight="1" x14ac:dyDescent="0.25">
      <c r="A305" s="3"/>
      <c r="B305" s="7" t="s">
        <v>127</v>
      </c>
      <c r="C305" s="8">
        <v>4</v>
      </c>
      <c r="D305" s="9">
        <f t="shared" si="78"/>
        <v>0.36363636363636365</v>
      </c>
      <c r="E305" s="9"/>
      <c r="F305" s="12">
        <v>7</v>
      </c>
      <c r="G305" s="9">
        <f t="shared" si="79"/>
        <v>0.63636363636363635</v>
      </c>
      <c r="H305" s="9"/>
      <c r="I305" s="15">
        <f t="shared" ref="I305:I313" si="91">SUM(C305,F305)</f>
        <v>11</v>
      </c>
      <c r="J305"/>
      <c r="K305"/>
      <c r="L305"/>
      <c r="M305"/>
      <c r="N305"/>
      <c r="O305"/>
      <c r="P305"/>
      <c r="Q305"/>
      <c r="R305"/>
      <c r="S305"/>
    </row>
    <row r="306" spans="1:19" s="1" customFormat="1" ht="11.25" customHeight="1" x14ac:dyDescent="0.25">
      <c r="A306" s="3"/>
      <c r="B306" s="7" t="s">
        <v>128</v>
      </c>
      <c r="C306" s="8">
        <v>0</v>
      </c>
      <c r="D306" s="9">
        <f t="shared" si="78"/>
        <v>0</v>
      </c>
      <c r="E306" s="9"/>
      <c r="F306" s="12">
        <v>2</v>
      </c>
      <c r="G306" s="9">
        <f t="shared" si="79"/>
        <v>1</v>
      </c>
      <c r="H306" s="9"/>
      <c r="I306" s="15">
        <f t="shared" si="91"/>
        <v>2</v>
      </c>
      <c r="J306"/>
      <c r="K306"/>
      <c r="L306"/>
      <c r="M306"/>
      <c r="N306"/>
      <c r="O306"/>
      <c r="P306"/>
      <c r="Q306"/>
      <c r="R306"/>
      <c r="S306"/>
    </row>
    <row r="307" spans="1:19" s="1" customFormat="1" ht="11.25" customHeight="1" x14ac:dyDescent="0.25">
      <c r="A307" s="3"/>
      <c r="B307" s="3" t="s">
        <v>231</v>
      </c>
      <c r="C307" s="8"/>
      <c r="D307" s="9"/>
      <c r="E307" s="9"/>
      <c r="F307" s="12"/>
      <c r="G307" s="9"/>
      <c r="H307" s="9"/>
      <c r="I307" s="15"/>
      <c r="J307"/>
      <c r="K307"/>
      <c r="L307"/>
      <c r="M307"/>
      <c r="N307"/>
      <c r="O307"/>
      <c r="P307"/>
      <c r="Q307"/>
      <c r="R307"/>
      <c r="S307"/>
    </row>
    <row r="308" spans="1:19" s="1" customFormat="1" ht="11.25" customHeight="1" x14ac:dyDescent="0.25">
      <c r="A308" s="3"/>
      <c r="B308" s="7" t="s">
        <v>127</v>
      </c>
      <c r="C308" s="8">
        <v>2</v>
      </c>
      <c r="D308" s="9">
        <f>C308/I308</f>
        <v>0.13333333333333333</v>
      </c>
      <c r="E308" s="9"/>
      <c r="F308" s="12">
        <v>13</v>
      </c>
      <c r="G308" s="9">
        <f>F308/I308</f>
        <v>0.8666666666666667</v>
      </c>
      <c r="H308" s="9"/>
      <c r="I308" s="15">
        <f t="shared" si="91"/>
        <v>15</v>
      </c>
      <c r="J308"/>
      <c r="K308"/>
      <c r="L308"/>
      <c r="M308"/>
      <c r="N308"/>
      <c r="O308"/>
      <c r="P308"/>
      <c r="Q308"/>
      <c r="R308"/>
      <c r="S308"/>
    </row>
    <row r="309" spans="1:19" s="1" customFormat="1" ht="11.25" customHeight="1" x14ac:dyDescent="0.25">
      <c r="A309" s="3"/>
      <c r="B309" s="7" t="s">
        <v>128</v>
      </c>
      <c r="C309" s="8">
        <v>0</v>
      </c>
      <c r="D309" s="9">
        <f>C309/I309</f>
        <v>0</v>
      </c>
      <c r="E309" s="9"/>
      <c r="F309" s="12">
        <v>3</v>
      </c>
      <c r="G309" s="9">
        <f>F309/I309</f>
        <v>1</v>
      </c>
      <c r="H309" s="9"/>
      <c r="I309" s="15">
        <f t="shared" si="91"/>
        <v>3</v>
      </c>
      <c r="J309"/>
      <c r="K309"/>
      <c r="L309"/>
      <c r="M309"/>
      <c r="N309"/>
      <c r="O309"/>
      <c r="P309"/>
      <c r="Q309"/>
      <c r="R309"/>
      <c r="S309"/>
    </row>
    <row r="310" spans="1:19" s="1" customFormat="1" ht="11.25" customHeight="1" x14ac:dyDescent="0.25">
      <c r="A310" s="3"/>
      <c r="B310" s="3" t="s">
        <v>289</v>
      </c>
      <c r="C310" s="8">
        <v>1</v>
      </c>
      <c r="D310" s="9">
        <f>C310/I310</f>
        <v>1</v>
      </c>
      <c r="E310" s="9"/>
      <c r="F310" s="12">
        <v>0</v>
      </c>
      <c r="G310" s="9">
        <f>F310/I310</f>
        <v>0</v>
      </c>
      <c r="H310" s="9"/>
      <c r="I310" s="15">
        <f t="shared" ref="I310" si="92">SUM(C310,F310)</f>
        <v>1</v>
      </c>
      <c r="J310"/>
      <c r="K310"/>
      <c r="L310"/>
      <c r="M310"/>
      <c r="N310"/>
      <c r="O310"/>
      <c r="P310"/>
      <c r="Q310"/>
      <c r="R310"/>
      <c r="S310"/>
    </row>
    <row r="311" spans="1:19" s="1" customFormat="1" ht="11.25" customHeight="1" x14ac:dyDescent="0.25">
      <c r="A311" s="3"/>
      <c r="B311" s="3" t="s">
        <v>213</v>
      </c>
      <c r="C311" s="8">
        <v>4</v>
      </c>
      <c r="D311" s="9">
        <f>C311/I311</f>
        <v>0.8</v>
      </c>
      <c r="E311" s="9"/>
      <c r="F311" s="12">
        <v>1</v>
      </c>
      <c r="G311" s="9">
        <f>F311/I311</f>
        <v>0.2</v>
      </c>
      <c r="H311" s="9"/>
      <c r="I311" s="15">
        <f>SUM(C311,F311)</f>
        <v>5</v>
      </c>
      <c r="J311"/>
      <c r="K311"/>
      <c r="L311"/>
      <c r="M311"/>
      <c r="N311"/>
      <c r="O311"/>
      <c r="P311"/>
      <c r="Q311"/>
      <c r="R311"/>
      <c r="S311"/>
    </row>
    <row r="312" spans="1:19" s="1" customFormat="1" ht="11.25" customHeight="1" x14ac:dyDescent="0.25">
      <c r="A312" s="3"/>
      <c r="B312" s="3" t="s">
        <v>191</v>
      </c>
      <c r="C312" s="8">
        <v>0</v>
      </c>
      <c r="D312" s="9">
        <f>C312/I312</f>
        <v>0</v>
      </c>
      <c r="E312" s="9"/>
      <c r="F312" s="12">
        <v>2</v>
      </c>
      <c r="G312" s="9">
        <f>F312/I312</f>
        <v>1</v>
      </c>
      <c r="H312" s="9"/>
      <c r="I312" s="15">
        <f t="shared" si="91"/>
        <v>2</v>
      </c>
      <c r="J312"/>
      <c r="K312"/>
      <c r="L312"/>
      <c r="M312"/>
      <c r="N312"/>
      <c r="O312"/>
      <c r="P312"/>
      <c r="Q312"/>
      <c r="R312"/>
      <c r="S312"/>
    </row>
    <row r="313" spans="1:19" s="1" customFormat="1" ht="11.25" customHeight="1" x14ac:dyDescent="0.25">
      <c r="A313" s="3"/>
      <c r="B313" s="3" t="s">
        <v>290</v>
      </c>
      <c r="C313" s="8">
        <v>2</v>
      </c>
      <c r="D313" s="9">
        <f t="shared" si="78"/>
        <v>1</v>
      </c>
      <c r="E313" s="9"/>
      <c r="F313" s="12">
        <v>0</v>
      </c>
      <c r="G313" s="9">
        <f t="shared" si="79"/>
        <v>0</v>
      </c>
      <c r="H313" s="9"/>
      <c r="I313" s="15">
        <f t="shared" si="91"/>
        <v>2</v>
      </c>
      <c r="J313"/>
      <c r="K313"/>
      <c r="L313"/>
      <c r="M313"/>
      <c r="N313"/>
      <c r="O313"/>
      <c r="P313"/>
      <c r="Q313"/>
      <c r="R313"/>
      <c r="S313"/>
    </row>
    <row r="314" spans="1:19" s="1" customFormat="1" ht="8.15" customHeight="1" x14ac:dyDescent="0.25">
      <c r="A314" s="3"/>
      <c r="B314" s="3"/>
      <c r="C314" s="8"/>
      <c r="D314" s="9"/>
      <c r="E314" s="9"/>
      <c r="F314" s="12"/>
      <c r="G314" s="9"/>
      <c r="H314" s="9"/>
      <c r="I314" s="15"/>
      <c r="J314"/>
      <c r="K314"/>
      <c r="L314"/>
      <c r="M314"/>
      <c r="N314"/>
      <c r="O314"/>
      <c r="P314"/>
      <c r="Q314"/>
      <c r="R314"/>
      <c r="S314"/>
    </row>
    <row r="315" spans="1:19" s="2" customFormat="1" ht="11.25" customHeight="1" x14ac:dyDescent="0.25">
      <c r="A315" s="4"/>
      <c r="B315" s="5" t="s">
        <v>25</v>
      </c>
      <c r="C315" s="23">
        <f>SUM(C290:C314)</f>
        <v>77</v>
      </c>
      <c r="D315" s="9">
        <f t="shared" si="78"/>
        <v>0.49358974358974361</v>
      </c>
      <c r="E315" s="9"/>
      <c r="F315" s="23">
        <f>SUM(F290:F314)</f>
        <v>79</v>
      </c>
      <c r="G315" s="9">
        <f t="shared" si="79"/>
        <v>0.50641025641025639</v>
      </c>
      <c r="H315" s="9"/>
      <c r="I315" s="16">
        <f>SUM(C315,F315)</f>
        <v>156</v>
      </c>
      <c r="J315"/>
      <c r="K315"/>
      <c r="L315"/>
      <c r="M315"/>
      <c r="N315"/>
      <c r="O315"/>
      <c r="P315"/>
      <c r="Q315"/>
      <c r="R315"/>
      <c r="S315"/>
    </row>
    <row r="316" spans="1:19" s="1" customFormat="1" ht="9.9" customHeight="1" x14ac:dyDescent="0.25">
      <c r="A316" s="32"/>
      <c r="B316" s="3"/>
      <c r="C316" s="8"/>
      <c r="D316" s="9"/>
      <c r="E316" s="9"/>
      <c r="F316" s="12"/>
      <c r="G316" s="9"/>
      <c r="H316" s="9"/>
      <c r="I316" s="15"/>
      <c r="J316"/>
      <c r="K316"/>
      <c r="L316"/>
      <c r="M316"/>
      <c r="N316"/>
      <c r="O316"/>
      <c r="P316"/>
      <c r="Q316"/>
      <c r="R316"/>
      <c r="S316"/>
    </row>
    <row r="317" spans="1:19" s="1" customFormat="1" ht="11.25" customHeight="1" x14ac:dyDescent="0.25">
      <c r="A317" s="4" t="s">
        <v>12</v>
      </c>
      <c r="B317" s="3"/>
      <c r="C317" s="8"/>
      <c r="D317" s="9"/>
      <c r="E317" s="9"/>
      <c r="F317" s="12"/>
      <c r="G317" s="9"/>
      <c r="H317" s="9"/>
      <c r="I317" s="15"/>
      <c r="J317"/>
      <c r="K317"/>
      <c r="L317"/>
      <c r="M317"/>
      <c r="N317"/>
      <c r="O317"/>
      <c r="P317"/>
      <c r="Q317"/>
      <c r="R317"/>
      <c r="S317"/>
    </row>
    <row r="318" spans="1:19" s="1" customFormat="1" ht="11.25" customHeight="1" x14ac:dyDescent="0.25">
      <c r="A318" s="3"/>
      <c r="B318" s="3" t="s">
        <v>232</v>
      </c>
      <c r="C318" s="8">
        <v>0</v>
      </c>
      <c r="D318" s="9">
        <f>C318/I318</f>
        <v>0</v>
      </c>
      <c r="E318" s="9"/>
      <c r="F318" s="12">
        <v>1</v>
      </c>
      <c r="G318" s="9">
        <f>F318/I318</f>
        <v>1</v>
      </c>
      <c r="H318" s="9"/>
      <c r="I318" s="15">
        <f>SUM(C318,F318)</f>
        <v>1</v>
      </c>
      <c r="J318"/>
      <c r="K318"/>
      <c r="L318"/>
      <c r="M318"/>
      <c r="N318"/>
      <c r="O318"/>
      <c r="P318"/>
      <c r="Q318"/>
      <c r="R318"/>
      <c r="S318"/>
    </row>
    <row r="319" spans="1:19" s="1" customFormat="1" ht="11.25" customHeight="1" x14ac:dyDescent="0.25">
      <c r="A319" s="3"/>
      <c r="B319" s="3" t="s">
        <v>116</v>
      </c>
      <c r="C319" s="8">
        <v>11</v>
      </c>
      <c r="D319" s="9">
        <f>C319/I319</f>
        <v>0.91666666666666663</v>
      </c>
      <c r="E319" s="9"/>
      <c r="F319" s="12">
        <v>1</v>
      </c>
      <c r="G319" s="9">
        <f>F319/I319</f>
        <v>8.3333333333333329E-2</v>
      </c>
      <c r="H319" s="9"/>
      <c r="I319" s="15">
        <f>SUM(C319,F319)</f>
        <v>12</v>
      </c>
      <c r="J319"/>
      <c r="K319"/>
      <c r="L319"/>
      <c r="M319"/>
      <c r="N319"/>
      <c r="O319"/>
      <c r="P319"/>
      <c r="Q319"/>
      <c r="R319"/>
      <c r="S319"/>
    </row>
    <row r="320" spans="1:19" s="1" customFormat="1" ht="8.15" customHeight="1" x14ac:dyDescent="0.25">
      <c r="A320" s="3"/>
      <c r="B320" s="3"/>
      <c r="C320" s="8"/>
      <c r="D320" s="9"/>
      <c r="E320" s="9"/>
      <c r="F320" s="12"/>
      <c r="G320" s="9"/>
      <c r="H320" s="9"/>
      <c r="I320" s="15"/>
      <c r="J320"/>
      <c r="K320"/>
      <c r="L320"/>
      <c r="M320"/>
      <c r="N320"/>
      <c r="O320"/>
      <c r="P320"/>
      <c r="Q320"/>
      <c r="R320"/>
      <c r="S320"/>
    </row>
    <row r="321" spans="1:19" s="2" customFormat="1" ht="11.25" customHeight="1" x14ac:dyDescent="0.25">
      <c r="A321" s="4"/>
      <c r="B321" s="5" t="s">
        <v>25</v>
      </c>
      <c r="C321" s="23">
        <f>SUM(C318:C320)</f>
        <v>11</v>
      </c>
      <c r="D321" s="9">
        <f t="shared" si="78"/>
        <v>0.84615384615384615</v>
      </c>
      <c r="E321" s="9"/>
      <c r="F321" s="23">
        <f>SUM(F318:F320)</f>
        <v>2</v>
      </c>
      <c r="G321" s="9">
        <f t="shared" si="79"/>
        <v>0.15384615384615385</v>
      </c>
      <c r="H321" s="9"/>
      <c r="I321" s="16">
        <f>SUM(C321,F321)</f>
        <v>13</v>
      </c>
      <c r="J321"/>
      <c r="K321"/>
      <c r="L321"/>
      <c r="M321"/>
      <c r="N321"/>
      <c r="O321"/>
      <c r="P321"/>
      <c r="Q321"/>
      <c r="R321"/>
      <c r="S321"/>
    </row>
    <row r="322" spans="1:19" s="1" customFormat="1" ht="9" customHeight="1" x14ac:dyDescent="0.25">
      <c r="A322" s="6"/>
      <c r="B322" s="3"/>
      <c r="C322" s="8"/>
      <c r="D322" s="9"/>
      <c r="E322" s="9"/>
      <c r="F322" s="12"/>
      <c r="G322" s="9"/>
      <c r="H322" s="9"/>
      <c r="I322" s="15"/>
      <c r="J322"/>
      <c r="K322"/>
      <c r="L322"/>
      <c r="M322"/>
      <c r="N322"/>
      <c r="O322"/>
      <c r="P322"/>
      <c r="Q322"/>
      <c r="R322"/>
      <c r="S322"/>
    </row>
    <row r="323" spans="1:19" s="1" customFormat="1" ht="11.25" customHeight="1" x14ac:dyDescent="0.25">
      <c r="A323" s="4" t="s">
        <v>13</v>
      </c>
      <c r="B323" s="3"/>
      <c r="C323" s="8"/>
      <c r="D323" s="9"/>
      <c r="E323" s="9"/>
      <c r="F323" s="12"/>
      <c r="G323" s="9"/>
      <c r="H323" s="9"/>
      <c r="I323" s="15"/>
      <c r="J323"/>
      <c r="K323"/>
      <c r="L323"/>
      <c r="M323"/>
      <c r="N323"/>
      <c r="O323"/>
      <c r="P323"/>
      <c r="Q323"/>
      <c r="R323"/>
      <c r="S323"/>
    </row>
    <row r="324" spans="1:19" s="1" customFormat="1" ht="11.25" customHeight="1" x14ac:dyDescent="0.25">
      <c r="A324" s="4"/>
      <c r="B324" s="3" t="s">
        <v>192</v>
      </c>
      <c r="C324" s="8">
        <v>1</v>
      </c>
      <c r="D324" s="9">
        <f t="shared" si="78"/>
        <v>1</v>
      </c>
      <c r="E324" s="9"/>
      <c r="F324" s="12">
        <v>0</v>
      </c>
      <c r="G324" s="9">
        <f t="shared" si="79"/>
        <v>0</v>
      </c>
      <c r="H324" s="9"/>
      <c r="I324" s="15">
        <f>SUM(C324,F324)</f>
        <v>1</v>
      </c>
      <c r="J324"/>
      <c r="K324"/>
      <c r="L324"/>
      <c r="M324"/>
      <c r="N324"/>
      <c r="O324"/>
      <c r="P324"/>
      <c r="Q324"/>
      <c r="R324"/>
      <c r="S324"/>
    </row>
    <row r="325" spans="1:19" s="1" customFormat="1" ht="11.25" customHeight="1" x14ac:dyDescent="0.25">
      <c r="A325" s="3"/>
      <c r="B325" s="3" t="s">
        <v>132</v>
      </c>
      <c r="C325" s="8"/>
      <c r="D325" s="9"/>
      <c r="E325" s="9"/>
      <c r="F325" s="12"/>
      <c r="G325" s="9"/>
      <c r="H325" s="9"/>
      <c r="I325" s="15"/>
      <c r="J325"/>
      <c r="K325"/>
      <c r="L325"/>
      <c r="M325"/>
      <c r="N325"/>
      <c r="O325"/>
      <c r="P325"/>
      <c r="Q325"/>
      <c r="R325"/>
      <c r="S325"/>
    </row>
    <row r="326" spans="1:19" s="1" customFormat="1" ht="11.25" customHeight="1" x14ac:dyDescent="0.25">
      <c r="A326" s="3"/>
      <c r="B326" s="7" t="s">
        <v>180</v>
      </c>
      <c r="C326" s="8">
        <v>40</v>
      </c>
      <c r="D326" s="9">
        <f t="shared" si="78"/>
        <v>0.95238095238095233</v>
      </c>
      <c r="E326" s="9"/>
      <c r="F326" s="12">
        <v>2</v>
      </c>
      <c r="G326" s="9">
        <f t="shared" si="79"/>
        <v>4.7619047619047616E-2</v>
      </c>
      <c r="H326" s="9"/>
      <c r="I326" s="15">
        <f t="shared" ref="I326:I355" si="93">SUM(C326,F326)</f>
        <v>42</v>
      </c>
      <c r="J326"/>
      <c r="K326"/>
      <c r="L326"/>
      <c r="M326"/>
      <c r="N326"/>
      <c r="O326"/>
      <c r="P326"/>
      <c r="Q326"/>
      <c r="R326"/>
      <c r="S326"/>
    </row>
    <row r="327" spans="1:19" s="1" customFormat="1" ht="11.25" customHeight="1" x14ac:dyDescent="0.25">
      <c r="A327" s="3"/>
      <c r="B327" s="7" t="s">
        <v>203</v>
      </c>
      <c r="C327" s="8">
        <v>1</v>
      </c>
      <c r="D327" s="9">
        <f t="shared" si="78"/>
        <v>1</v>
      </c>
      <c r="E327" s="9"/>
      <c r="F327" s="12">
        <v>0</v>
      </c>
      <c r="G327" s="9">
        <f t="shared" si="79"/>
        <v>0</v>
      </c>
      <c r="H327" s="9"/>
      <c r="I327" s="15">
        <f t="shared" si="93"/>
        <v>1</v>
      </c>
      <c r="J327"/>
      <c r="K327"/>
      <c r="L327"/>
      <c r="M327"/>
      <c r="N327"/>
      <c r="O327"/>
      <c r="P327"/>
      <c r="Q327"/>
      <c r="R327"/>
      <c r="S327"/>
    </row>
    <row r="328" spans="1:19" s="1" customFormat="1" ht="11.25" customHeight="1" x14ac:dyDescent="0.25">
      <c r="A328" s="3"/>
      <c r="B328" s="7" t="s">
        <v>168</v>
      </c>
      <c r="C328" s="8">
        <v>2</v>
      </c>
      <c r="D328" s="9">
        <f t="shared" si="78"/>
        <v>1</v>
      </c>
      <c r="E328" s="9"/>
      <c r="F328" s="12">
        <v>0</v>
      </c>
      <c r="G328" s="9">
        <f t="shared" si="79"/>
        <v>0</v>
      </c>
      <c r="H328" s="9"/>
      <c r="I328" s="15">
        <f t="shared" si="93"/>
        <v>2</v>
      </c>
      <c r="J328"/>
      <c r="K328"/>
      <c r="L328"/>
      <c r="M328"/>
      <c r="N328"/>
      <c r="O328"/>
      <c r="P328"/>
      <c r="Q328"/>
      <c r="R328"/>
      <c r="S328"/>
    </row>
    <row r="329" spans="1:19" s="1" customFormat="1" ht="11.25" customHeight="1" x14ac:dyDescent="0.25">
      <c r="A329" s="3"/>
      <c r="B329" s="3" t="s">
        <v>133</v>
      </c>
      <c r="C329" s="8"/>
      <c r="D329" s="9"/>
      <c r="E329" s="9"/>
      <c r="F329" s="12"/>
      <c r="G329" s="9"/>
      <c r="H329" s="9"/>
      <c r="I329" s="15"/>
      <c r="J329"/>
      <c r="K329"/>
      <c r="L329"/>
      <c r="M329"/>
      <c r="N329"/>
      <c r="O329"/>
      <c r="P329"/>
      <c r="Q329"/>
      <c r="R329"/>
      <c r="S329"/>
    </row>
    <row r="330" spans="1:19" s="1" customFormat="1" ht="11.25" customHeight="1" x14ac:dyDescent="0.25">
      <c r="A330" s="3"/>
      <c r="B330" s="7" t="s">
        <v>204</v>
      </c>
      <c r="C330" s="8">
        <v>4</v>
      </c>
      <c r="D330" s="9">
        <f t="shared" si="78"/>
        <v>1</v>
      </c>
      <c r="E330" s="9"/>
      <c r="F330" s="12">
        <v>0</v>
      </c>
      <c r="G330" s="9">
        <f t="shared" si="79"/>
        <v>0</v>
      </c>
      <c r="H330" s="9"/>
      <c r="I330" s="15">
        <f t="shared" si="93"/>
        <v>4</v>
      </c>
      <c r="J330"/>
      <c r="K330"/>
      <c r="L330"/>
      <c r="M330"/>
      <c r="N330"/>
      <c r="O330"/>
      <c r="P330"/>
      <c r="Q330"/>
      <c r="R330"/>
      <c r="S330"/>
    </row>
    <row r="331" spans="1:19" s="1" customFormat="1" ht="11.25" customHeight="1" x14ac:dyDescent="0.25">
      <c r="A331" s="3"/>
      <c r="B331" s="7" t="s">
        <v>291</v>
      </c>
      <c r="C331" s="8">
        <v>0</v>
      </c>
      <c r="D331" s="9">
        <f t="shared" ref="D331" si="94">C331/I331</f>
        <v>0</v>
      </c>
      <c r="E331" s="9"/>
      <c r="F331" s="12">
        <v>1</v>
      </c>
      <c r="G331" s="9">
        <f t="shared" ref="G331" si="95">F331/I331</f>
        <v>1</v>
      </c>
      <c r="H331" s="9"/>
      <c r="I331" s="15">
        <f t="shared" ref="I331" si="96">SUM(C331,F331)</f>
        <v>1</v>
      </c>
      <c r="J331"/>
      <c r="K331"/>
      <c r="L331"/>
      <c r="M331"/>
      <c r="N331"/>
      <c r="O331"/>
      <c r="P331"/>
      <c r="Q331"/>
      <c r="R331"/>
      <c r="S331"/>
    </row>
    <row r="332" spans="1:19" s="1" customFormat="1" ht="11.25" customHeight="1" x14ac:dyDescent="0.25">
      <c r="A332" s="3"/>
      <c r="B332" s="3" t="s">
        <v>135</v>
      </c>
      <c r="C332" s="8">
        <v>7</v>
      </c>
      <c r="D332" s="9">
        <f t="shared" si="78"/>
        <v>0.875</v>
      </c>
      <c r="E332" s="9"/>
      <c r="F332" s="12">
        <v>1</v>
      </c>
      <c r="G332" s="9">
        <f t="shared" si="79"/>
        <v>0.125</v>
      </c>
      <c r="H332" s="9"/>
      <c r="I332" s="15">
        <f t="shared" si="93"/>
        <v>8</v>
      </c>
      <c r="J332"/>
      <c r="K332"/>
      <c r="L332"/>
      <c r="M332"/>
      <c r="N332"/>
      <c r="O332"/>
      <c r="P332"/>
      <c r="Q332"/>
      <c r="R332"/>
      <c r="S332"/>
    </row>
    <row r="333" spans="1:19" s="1" customFormat="1" ht="11.25" customHeight="1" x14ac:dyDescent="0.25">
      <c r="A333" s="3"/>
      <c r="B333" s="3" t="s">
        <v>134</v>
      </c>
      <c r="C333" s="8"/>
      <c r="D333" s="9"/>
      <c r="E333" s="9"/>
      <c r="F333" s="12"/>
      <c r="G333" s="9"/>
      <c r="H333" s="9"/>
      <c r="I333" s="15"/>
      <c r="J333"/>
      <c r="K333"/>
      <c r="L333"/>
      <c r="M333"/>
      <c r="N333"/>
      <c r="O333"/>
      <c r="P333"/>
      <c r="Q333"/>
      <c r="R333"/>
      <c r="S333"/>
    </row>
    <row r="334" spans="1:19" s="1" customFormat="1" ht="11.25" customHeight="1" x14ac:dyDescent="0.25">
      <c r="A334" s="3"/>
      <c r="B334" s="3" t="s">
        <v>233</v>
      </c>
      <c r="C334" s="8">
        <v>1</v>
      </c>
      <c r="D334" s="9">
        <f t="shared" si="78"/>
        <v>1</v>
      </c>
      <c r="E334" s="9"/>
      <c r="F334" s="12">
        <v>0</v>
      </c>
      <c r="G334" s="9">
        <f t="shared" si="79"/>
        <v>0</v>
      </c>
      <c r="H334" s="9"/>
      <c r="I334" s="15">
        <f t="shared" si="93"/>
        <v>1</v>
      </c>
      <c r="J334"/>
      <c r="K334"/>
      <c r="L334"/>
      <c r="M334"/>
      <c r="N334"/>
      <c r="O334"/>
      <c r="P334"/>
      <c r="Q334"/>
      <c r="R334"/>
      <c r="S334"/>
    </row>
    <row r="335" spans="1:19" s="1" customFormat="1" ht="11.25" customHeight="1" x14ac:dyDescent="0.25">
      <c r="A335" s="3"/>
      <c r="B335" s="7" t="s">
        <v>136</v>
      </c>
      <c r="C335" s="8">
        <v>1</v>
      </c>
      <c r="D335" s="9">
        <f t="shared" si="78"/>
        <v>1</v>
      </c>
      <c r="E335" s="9"/>
      <c r="F335" s="12">
        <v>0</v>
      </c>
      <c r="G335" s="9">
        <f t="shared" si="79"/>
        <v>0</v>
      </c>
      <c r="H335" s="9"/>
      <c r="I335" s="15">
        <f t="shared" si="93"/>
        <v>1</v>
      </c>
      <c r="J335"/>
      <c r="K335"/>
      <c r="L335"/>
      <c r="M335"/>
      <c r="N335"/>
      <c r="O335"/>
      <c r="P335"/>
      <c r="Q335"/>
      <c r="R335"/>
      <c r="S335"/>
    </row>
    <row r="336" spans="1:19" s="1" customFormat="1" ht="11.25" customHeight="1" x14ac:dyDescent="0.25">
      <c r="A336" s="3"/>
      <c r="B336" s="7" t="s">
        <v>137</v>
      </c>
      <c r="C336" s="8">
        <v>41</v>
      </c>
      <c r="D336" s="9">
        <f t="shared" si="78"/>
        <v>0.91111111111111109</v>
      </c>
      <c r="E336" s="9"/>
      <c r="F336" s="12">
        <v>4</v>
      </c>
      <c r="G336" s="9">
        <f t="shared" si="79"/>
        <v>8.8888888888888892E-2</v>
      </c>
      <c r="H336" s="9"/>
      <c r="I336" s="15">
        <f t="shared" si="93"/>
        <v>45</v>
      </c>
      <c r="J336"/>
      <c r="K336"/>
      <c r="L336"/>
      <c r="M336"/>
      <c r="N336"/>
      <c r="O336"/>
      <c r="P336"/>
      <c r="Q336"/>
      <c r="R336"/>
      <c r="S336"/>
    </row>
    <row r="337" spans="1:19" s="1" customFormat="1" ht="8.15" customHeight="1" x14ac:dyDescent="0.25">
      <c r="A337" s="3"/>
      <c r="B337" s="3"/>
      <c r="C337" s="8"/>
      <c r="D337" s="9"/>
      <c r="E337" s="9"/>
      <c r="F337" s="12"/>
      <c r="G337" s="9"/>
      <c r="H337" s="9"/>
      <c r="I337" s="15"/>
      <c r="J337"/>
      <c r="K337"/>
      <c r="L337"/>
      <c r="M337"/>
      <c r="N337"/>
      <c r="O337"/>
      <c r="P337"/>
      <c r="Q337"/>
      <c r="R337"/>
      <c r="S337"/>
    </row>
    <row r="338" spans="1:19" s="2" customFormat="1" ht="11.25" customHeight="1" x14ac:dyDescent="0.25">
      <c r="A338" s="4"/>
      <c r="B338" s="5" t="s">
        <v>25</v>
      </c>
      <c r="C338" s="23">
        <f>SUM(C324:C336)</f>
        <v>98</v>
      </c>
      <c r="D338" s="9">
        <f t="shared" si="78"/>
        <v>0.92452830188679247</v>
      </c>
      <c r="E338" s="9"/>
      <c r="F338" s="23">
        <f>SUM(F324:F336)</f>
        <v>8</v>
      </c>
      <c r="G338" s="9">
        <f t="shared" si="79"/>
        <v>7.5471698113207544E-2</v>
      </c>
      <c r="H338" s="9"/>
      <c r="I338" s="16">
        <f t="shared" si="93"/>
        <v>106</v>
      </c>
      <c r="J338"/>
      <c r="K338"/>
      <c r="L338"/>
      <c r="M338"/>
      <c r="N338"/>
      <c r="O338"/>
      <c r="P338"/>
      <c r="Q338"/>
      <c r="R338"/>
      <c r="S338"/>
    </row>
    <row r="339" spans="1:19" s="1" customFormat="1" ht="11.25" customHeight="1" x14ac:dyDescent="0.25">
      <c r="A339" s="4" t="s">
        <v>209</v>
      </c>
      <c r="B339" s="3"/>
      <c r="C339" s="8"/>
      <c r="D339" s="9"/>
      <c r="E339" s="9"/>
      <c r="F339" s="12"/>
      <c r="G339" s="9"/>
      <c r="H339" s="9"/>
      <c r="I339" s="15"/>
      <c r="J339"/>
      <c r="K339"/>
      <c r="L339"/>
      <c r="M339"/>
      <c r="N339"/>
      <c r="O339"/>
      <c r="P339"/>
      <c r="Q339"/>
      <c r="R339"/>
      <c r="S339"/>
    </row>
    <row r="340" spans="1:19" s="1" customFormat="1" ht="11.25" customHeight="1" x14ac:dyDescent="0.25">
      <c r="A340" s="4"/>
      <c r="B340" s="3" t="s">
        <v>181</v>
      </c>
      <c r="C340" s="8"/>
      <c r="D340" s="9"/>
      <c r="E340" s="9"/>
      <c r="F340" s="12"/>
      <c r="G340" s="9"/>
      <c r="H340" s="9"/>
      <c r="I340" s="15"/>
      <c r="J340"/>
      <c r="K340"/>
      <c r="L340"/>
      <c r="M340"/>
      <c r="N340"/>
      <c r="O340"/>
      <c r="P340"/>
      <c r="Q340"/>
      <c r="R340"/>
      <c r="S340"/>
    </row>
    <row r="341" spans="1:19" s="1" customFormat="1" ht="11.25" customHeight="1" x14ac:dyDescent="0.25">
      <c r="A341" s="3"/>
      <c r="B341" s="7" t="s">
        <v>138</v>
      </c>
      <c r="C341" s="8">
        <v>10</v>
      </c>
      <c r="D341" s="9">
        <f t="shared" ref="D341:D395" si="97">C341/I341</f>
        <v>0.66666666666666663</v>
      </c>
      <c r="E341" s="9"/>
      <c r="F341" s="12">
        <v>5</v>
      </c>
      <c r="G341" s="9">
        <f t="shared" ref="G341:G395" si="98">F341/I341</f>
        <v>0.33333333333333331</v>
      </c>
      <c r="H341" s="9"/>
      <c r="I341" s="15">
        <f t="shared" si="93"/>
        <v>15</v>
      </c>
      <c r="J341"/>
      <c r="K341"/>
      <c r="L341"/>
      <c r="M341"/>
      <c r="N341"/>
      <c r="O341"/>
      <c r="P341"/>
      <c r="Q341"/>
      <c r="R341"/>
      <c r="S341"/>
    </row>
    <row r="342" spans="1:19" s="1" customFormat="1" ht="11.25" customHeight="1" x14ac:dyDescent="0.25">
      <c r="A342" s="3"/>
      <c r="B342" s="3" t="s">
        <v>193</v>
      </c>
      <c r="C342" s="8">
        <v>32</v>
      </c>
      <c r="D342" s="9">
        <f t="shared" si="97"/>
        <v>0.61538461538461542</v>
      </c>
      <c r="E342" s="9"/>
      <c r="F342" s="12">
        <v>20</v>
      </c>
      <c r="G342" s="9">
        <f t="shared" si="98"/>
        <v>0.38461538461538464</v>
      </c>
      <c r="H342" s="9"/>
      <c r="I342" s="15">
        <f t="shared" si="93"/>
        <v>52</v>
      </c>
      <c r="J342"/>
      <c r="K342" s="31"/>
      <c r="L342" s="31"/>
      <c r="M342"/>
      <c r="N342"/>
      <c r="O342"/>
      <c r="P342"/>
      <c r="Q342"/>
      <c r="R342"/>
      <c r="S342"/>
    </row>
    <row r="343" spans="1:19" s="1" customFormat="1" ht="11.25" customHeight="1" x14ac:dyDescent="0.25">
      <c r="A343" s="3"/>
      <c r="B343" s="3" t="s">
        <v>292</v>
      </c>
      <c r="C343" s="8">
        <v>2</v>
      </c>
      <c r="D343" s="9">
        <f t="shared" ref="D343" si="99">C343/I343</f>
        <v>1</v>
      </c>
      <c r="E343" s="9"/>
      <c r="F343" s="12">
        <v>0</v>
      </c>
      <c r="G343" s="9">
        <f t="shared" ref="G343" si="100">F343/I343</f>
        <v>0</v>
      </c>
      <c r="H343" s="9"/>
      <c r="I343" s="15">
        <f t="shared" ref="I343" si="101">SUM(C343,F343)</f>
        <v>2</v>
      </c>
      <c r="J343"/>
      <c r="K343"/>
      <c r="L343"/>
      <c r="M343"/>
      <c r="N343"/>
      <c r="O343"/>
      <c r="P343"/>
      <c r="Q343"/>
      <c r="R343"/>
      <c r="S343"/>
    </row>
    <row r="344" spans="1:19" s="1" customFormat="1" ht="11.25" customHeight="1" x14ac:dyDescent="0.25">
      <c r="A344" s="3"/>
      <c r="B344" s="8" t="s">
        <v>208</v>
      </c>
      <c r="C344" s="8">
        <v>19</v>
      </c>
      <c r="D344" s="9">
        <f t="shared" si="97"/>
        <v>0.44186046511627908</v>
      </c>
      <c r="E344" s="9"/>
      <c r="F344" s="12">
        <v>24</v>
      </c>
      <c r="G344" s="9">
        <f t="shared" si="98"/>
        <v>0.55813953488372092</v>
      </c>
      <c r="H344" s="9"/>
      <c r="I344" s="15">
        <f t="shared" si="93"/>
        <v>43</v>
      </c>
      <c r="J344"/>
      <c r="K344"/>
      <c r="L344"/>
      <c r="M344"/>
      <c r="N344"/>
      <c r="O344"/>
      <c r="P344"/>
      <c r="Q344"/>
      <c r="R344"/>
      <c r="S344"/>
    </row>
    <row r="345" spans="1:19" s="1" customFormat="1" ht="11.25" customHeight="1" x14ac:dyDescent="0.25">
      <c r="A345" s="3"/>
      <c r="B345" s="3" t="s">
        <v>210</v>
      </c>
      <c r="C345" s="8">
        <v>22</v>
      </c>
      <c r="D345" s="9">
        <f t="shared" si="97"/>
        <v>0.75862068965517238</v>
      </c>
      <c r="E345" s="9"/>
      <c r="F345" s="12">
        <v>7</v>
      </c>
      <c r="G345" s="9">
        <f t="shared" si="98"/>
        <v>0.2413793103448276</v>
      </c>
      <c r="H345" s="9"/>
      <c r="I345" s="15">
        <f t="shared" si="93"/>
        <v>29</v>
      </c>
      <c r="J345"/>
      <c r="K345"/>
      <c r="L345"/>
      <c r="M345"/>
      <c r="N345"/>
      <c r="O345"/>
      <c r="P345"/>
      <c r="Q345"/>
      <c r="R345"/>
      <c r="S345"/>
    </row>
    <row r="346" spans="1:19" s="1" customFormat="1" ht="9.9" customHeight="1" x14ac:dyDescent="0.25">
      <c r="A346" s="3"/>
      <c r="B346" s="3"/>
      <c r="C346" s="8"/>
      <c r="D346" s="9"/>
      <c r="E346" s="9"/>
      <c r="F346" s="12"/>
      <c r="G346" s="9"/>
      <c r="H346" s="9"/>
      <c r="I346" s="15"/>
      <c r="J346"/>
      <c r="K346"/>
      <c r="L346"/>
      <c r="M346"/>
      <c r="N346"/>
      <c r="O346"/>
      <c r="P346"/>
      <c r="Q346"/>
      <c r="R346"/>
      <c r="S346"/>
    </row>
    <row r="347" spans="1:19" s="2" customFormat="1" ht="11.25" customHeight="1" x14ac:dyDescent="0.25">
      <c r="A347" s="4"/>
      <c r="B347" s="5" t="s">
        <v>25</v>
      </c>
      <c r="C347" s="23">
        <f>SUM(C341:C346)</f>
        <v>85</v>
      </c>
      <c r="D347" s="9">
        <f t="shared" si="97"/>
        <v>0.6028368794326241</v>
      </c>
      <c r="E347" s="9"/>
      <c r="F347" s="13">
        <f>SUM(F341:F346)</f>
        <v>56</v>
      </c>
      <c r="G347" s="9">
        <f t="shared" si="98"/>
        <v>0.3971631205673759</v>
      </c>
      <c r="H347" s="9"/>
      <c r="I347" s="16">
        <f t="shared" si="93"/>
        <v>141</v>
      </c>
      <c r="J347"/>
      <c r="K347"/>
      <c r="L347"/>
      <c r="M347"/>
      <c r="N347"/>
      <c r="O347"/>
      <c r="P347"/>
      <c r="Q347"/>
      <c r="R347"/>
      <c r="S347"/>
    </row>
    <row r="348" spans="1:19" s="2" customFormat="1" ht="9" customHeight="1" x14ac:dyDescent="0.25">
      <c r="A348" s="4"/>
      <c r="B348" s="5"/>
      <c r="C348" s="23"/>
      <c r="D348" s="9"/>
      <c r="E348" s="9"/>
      <c r="F348" s="13"/>
      <c r="G348" s="9"/>
      <c r="H348" s="9"/>
      <c r="I348" s="16"/>
      <c r="J348"/>
      <c r="K348"/>
      <c r="L348"/>
      <c r="M348"/>
      <c r="N348"/>
      <c r="O348"/>
      <c r="P348"/>
      <c r="Q348"/>
      <c r="R348"/>
      <c r="S348"/>
    </row>
    <row r="349" spans="1:19" s="1" customFormat="1" ht="11.25" customHeight="1" x14ac:dyDescent="0.25">
      <c r="A349" s="4" t="s">
        <v>14</v>
      </c>
      <c r="B349" s="3"/>
      <c r="C349" s="8"/>
      <c r="D349" s="9"/>
      <c r="E349" s="9"/>
      <c r="F349" s="12"/>
      <c r="G349" s="9"/>
      <c r="H349" s="9"/>
      <c r="I349" s="15"/>
      <c r="J349"/>
      <c r="K349"/>
      <c r="L349"/>
      <c r="M349"/>
      <c r="N349"/>
      <c r="O349"/>
      <c r="P349"/>
      <c r="Q349"/>
      <c r="R349"/>
      <c r="S349"/>
    </row>
    <row r="350" spans="1:19" s="1" customFormat="1" ht="11.25" customHeight="1" x14ac:dyDescent="0.25">
      <c r="A350" s="4"/>
      <c r="B350" s="3" t="s">
        <v>214</v>
      </c>
      <c r="C350" s="8">
        <v>34</v>
      </c>
      <c r="D350" s="9">
        <f t="shared" si="97"/>
        <v>0.40476190476190477</v>
      </c>
      <c r="E350" s="9"/>
      <c r="F350" s="12">
        <v>50</v>
      </c>
      <c r="G350" s="9">
        <f t="shared" si="98"/>
        <v>0.59523809523809523</v>
      </c>
      <c r="H350" s="9"/>
      <c r="I350" s="15">
        <f t="shared" si="93"/>
        <v>84</v>
      </c>
      <c r="J350"/>
      <c r="K350"/>
      <c r="L350"/>
      <c r="M350"/>
      <c r="N350"/>
      <c r="O350"/>
      <c r="P350"/>
      <c r="Q350"/>
      <c r="R350"/>
      <c r="S350"/>
    </row>
    <row r="351" spans="1:19" s="1" customFormat="1" ht="11.25" customHeight="1" x14ac:dyDescent="0.25">
      <c r="A351" s="4"/>
      <c r="B351" s="3" t="s">
        <v>244</v>
      </c>
      <c r="C351" s="8">
        <v>0</v>
      </c>
      <c r="D351" s="9">
        <f t="shared" si="97"/>
        <v>0</v>
      </c>
      <c r="E351" s="9"/>
      <c r="F351" s="12">
        <v>3</v>
      </c>
      <c r="G351" s="9">
        <f t="shared" si="98"/>
        <v>1</v>
      </c>
      <c r="H351" s="9"/>
      <c r="I351" s="15">
        <f t="shared" si="93"/>
        <v>3</v>
      </c>
      <c r="J351"/>
      <c r="K351"/>
      <c r="L351"/>
      <c r="M351"/>
      <c r="N351"/>
      <c r="O351"/>
      <c r="P351"/>
      <c r="Q351"/>
      <c r="R351"/>
      <c r="S351"/>
    </row>
    <row r="352" spans="1:19" s="1" customFormat="1" ht="11.25" customHeight="1" x14ac:dyDescent="0.25">
      <c r="A352" s="3"/>
      <c r="B352" s="3" t="s">
        <v>215</v>
      </c>
      <c r="C352" s="8">
        <v>2</v>
      </c>
      <c r="D352" s="9">
        <f t="shared" si="97"/>
        <v>0.25</v>
      </c>
      <c r="E352" s="9"/>
      <c r="F352" s="12">
        <v>6</v>
      </c>
      <c r="G352" s="9">
        <f t="shared" si="98"/>
        <v>0.75</v>
      </c>
      <c r="H352" s="9"/>
      <c r="I352" s="15">
        <f t="shared" si="93"/>
        <v>8</v>
      </c>
      <c r="J352"/>
      <c r="K352"/>
      <c r="L352"/>
      <c r="M352"/>
      <c r="N352"/>
      <c r="O352"/>
      <c r="P352"/>
      <c r="Q352"/>
      <c r="R352"/>
      <c r="S352"/>
    </row>
    <row r="353" spans="1:19" s="1" customFormat="1" ht="11.25" customHeight="1" x14ac:dyDescent="0.25">
      <c r="A353" s="3"/>
      <c r="B353" s="3" t="s">
        <v>293</v>
      </c>
      <c r="C353" s="8">
        <v>0</v>
      </c>
      <c r="D353" s="9">
        <f t="shared" ref="D353" si="102">C353/I353</f>
        <v>0</v>
      </c>
      <c r="E353" s="9"/>
      <c r="F353" s="12">
        <v>1</v>
      </c>
      <c r="G353" s="9">
        <f t="shared" ref="G353" si="103">F353/I353</f>
        <v>1</v>
      </c>
      <c r="H353" s="9"/>
      <c r="I353" s="15">
        <f t="shared" ref="I353" si="104">SUM(C353,F353)</f>
        <v>1</v>
      </c>
      <c r="J353"/>
      <c r="K353"/>
      <c r="L353"/>
      <c r="M353"/>
      <c r="N353"/>
      <c r="O353"/>
      <c r="P353"/>
      <c r="Q353"/>
      <c r="R353"/>
      <c r="S353"/>
    </row>
    <row r="354" spans="1:19" s="1" customFormat="1" ht="9" customHeight="1" x14ac:dyDescent="0.25">
      <c r="A354" s="3"/>
      <c r="B354" s="3"/>
      <c r="C354" s="8"/>
      <c r="D354" s="9"/>
      <c r="E354" s="9"/>
      <c r="F354" s="12"/>
      <c r="G354" s="9"/>
      <c r="H354" s="9"/>
      <c r="I354" s="15"/>
      <c r="J354"/>
      <c r="K354"/>
      <c r="L354"/>
      <c r="M354"/>
      <c r="N354"/>
      <c r="O354"/>
      <c r="P354"/>
      <c r="Q354"/>
      <c r="R354"/>
      <c r="S354"/>
    </row>
    <row r="355" spans="1:19" s="2" customFormat="1" ht="11.25" customHeight="1" x14ac:dyDescent="0.25">
      <c r="A355" s="4"/>
      <c r="B355" s="5" t="s">
        <v>25</v>
      </c>
      <c r="C355" s="23">
        <f>SUM(C350:C354)</f>
        <v>36</v>
      </c>
      <c r="D355" s="9">
        <f t="shared" si="97"/>
        <v>0.375</v>
      </c>
      <c r="E355" s="9"/>
      <c r="F355" s="13">
        <f>SUM(F350:F354)</f>
        <v>60</v>
      </c>
      <c r="G355" s="9">
        <f t="shared" si="98"/>
        <v>0.625</v>
      </c>
      <c r="H355" s="9"/>
      <c r="I355" s="16">
        <f t="shared" si="93"/>
        <v>96</v>
      </c>
      <c r="J355"/>
      <c r="K355"/>
      <c r="L355"/>
      <c r="M355"/>
      <c r="N355"/>
      <c r="O355"/>
      <c r="P355"/>
      <c r="Q355"/>
      <c r="R355"/>
      <c r="S355"/>
    </row>
    <row r="356" spans="1:19" s="2" customFormat="1" ht="9" customHeight="1" x14ac:dyDescent="0.25">
      <c r="A356" s="4"/>
      <c r="B356" s="5"/>
      <c r="C356" s="23"/>
      <c r="D356" s="9"/>
      <c r="E356" s="9"/>
      <c r="F356" s="13"/>
      <c r="G356" s="9"/>
      <c r="H356" s="9"/>
      <c r="I356" s="16"/>
      <c r="J356"/>
      <c r="K356"/>
      <c r="L356"/>
      <c r="M356"/>
      <c r="N356"/>
      <c r="O356"/>
      <c r="P356"/>
      <c r="Q356"/>
      <c r="R356"/>
      <c r="S356"/>
    </row>
    <row r="357" spans="1:19" s="1" customFormat="1" ht="11.25" customHeight="1" x14ac:dyDescent="0.25">
      <c r="A357" s="4" t="s">
        <v>22</v>
      </c>
      <c r="B357" s="3"/>
      <c r="C357" s="8"/>
      <c r="D357" s="9"/>
      <c r="E357" s="9"/>
      <c r="F357" s="12"/>
      <c r="G357" s="9"/>
      <c r="H357" s="9"/>
      <c r="I357" s="15"/>
      <c r="J357"/>
      <c r="K357"/>
      <c r="L357"/>
      <c r="M357"/>
      <c r="N357"/>
      <c r="O357"/>
      <c r="P357"/>
      <c r="Q357"/>
      <c r="R357"/>
      <c r="S357"/>
    </row>
    <row r="358" spans="1:19" s="1" customFormat="1" ht="11.25" customHeight="1" x14ac:dyDescent="0.25">
      <c r="A358" s="4"/>
      <c r="B358" s="3" t="s">
        <v>310</v>
      </c>
      <c r="C358" s="8">
        <v>33</v>
      </c>
      <c r="D358" s="9">
        <f t="shared" ref="D358" si="105">C358/I358</f>
        <v>0.66</v>
      </c>
      <c r="E358" s="9"/>
      <c r="F358" s="12">
        <v>17</v>
      </c>
      <c r="G358" s="9">
        <f t="shared" ref="G358" si="106">F358/I358</f>
        <v>0.34</v>
      </c>
      <c r="H358" s="9"/>
      <c r="I358" s="15">
        <f>SUM(C358,F358)</f>
        <v>50</v>
      </c>
      <c r="J358"/>
      <c r="K358"/>
      <c r="L358"/>
      <c r="M358"/>
      <c r="N358"/>
      <c r="O358"/>
      <c r="P358"/>
      <c r="Q358"/>
      <c r="R358"/>
      <c r="S358"/>
    </row>
    <row r="359" spans="1:19" s="1" customFormat="1" ht="11.25" customHeight="1" x14ac:dyDescent="0.25">
      <c r="A359" s="3"/>
      <c r="B359" s="3" t="s">
        <v>139</v>
      </c>
      <c r="C359" s="8">
        <v>10</v>
      </c>
      <c r="D359" s="9">
        <f t="shared" si="97"/>
        <v>0.66666666666666663</v>
      </c>
      <c r="E359" s="9"/>
      <c r="F359" s="12">
        <v>5</v>
      </c>
      <c r="G359" s="9">
        <f t="shared" si="98"/>
        <v>0.33333333333333331</v>
      </c>
      <c r="H359" s="9"/>
      <c r="I359" s="15">
        <f>SUM(C359,F359)</f>
        <v>15</v>
      </c>
      <c r="J359"/>
      <c r="K359"/>
      <c r="L359"/>
      <c r="M359"/>
      <c r="N359"/>
      <c r="O359"/>
      <c r="P359"/>
      <c r="Q359"/>
      <c r="R359"/>
      <c r="S359"/>
    </row>
    <row r="360" spans="1:19" s="1" customFormat="1" ht="9" customHeight="1" x14ac:dyDescent="0.25">
      <c r="A360" s="3"/>
      <c r="B360" s="3"/>
      <c r="C360" s="8"/>
      <c r="D360" s="9"/>
      <c r="E360" s="9"/>
      <c r="F360" s="12"/>
      <c r="G360" s="9"/>
      <c r="H360" s="9"/>
      <c r="I360" s="15"/>
      <c r="J360"/>
      <c r="K360"/>
      <c r="L360"/>
      <c r="M360"/>
      <c r="N360"/>
      <c r="O360"/>
      <c r="P360"/>
      <c r="Q360"/>
      <c r="R360"/>
      <c r="S360"/>
    </row>
    <row r="361" spans="1:19" s="2" customFormat="1" ht="11.25" customHeight="1" x14ac:dyDescent="0.25">
      <c r="A361" s="4"/>
      <c r="B361" s="5" t="s">
        <v>25</v>
      </c>
      <c r="C361" s="23">
        <f>SUM(C358:C360)</f>
        <v>43</v>
      </c>
      <c r="D361" s="9">
        <f t="shared" si="97"/>
        <v>0.66153846153846152</v>
      </c>
      <c r="E361" s="9"/>
      <c r="F361" s="13">
        <f>SUM(F358:F360)</f>
        <v>22</v>
      </c>
      <c r="G361" s="9">
        <f t="shared" si="98"/>
        <v>0.33846153846153848</v>
      </c>
      <c r="H361" s="9"/>
      <c r="I361" s="16">
        <f>SUM(C361,F361)</f>
        <v>65</v>
      </c>
      <c r="J361"/>
      <c r="K361"/>
      <c r="L361"/>
      <c r="M361"/>
      <c r="N361"/>
      <c r="O361"/>
      <c r="P361"/>
      <c r="Q361"/>
      <c r="R361"/>
      <c r="S361"/>
    </row>
    <row r="362" spans="1:19" s="1" customFormat="1" ht="9" customHeight="1" x14ac:dyDescent="0.25">
      <c r="A362" s="6"/>
      <c r="B362" s="3"/>
      <c r="C362" s="8"/>
      <c r="D362" s="9"/>
      <c r="E362" s="9"/>
      <c r="F362" s="12"/>
      <c r="G362" s="9"/>
      <c r="H362" s="9"/>
      <c r="I362" s="15"/>
      <c r="J362"/>
      <c r="K362"/>
      <c r="L362"/>
      <c r="M362"/>
      <c r="N362"/>
      <c r="O362"/>
      <c r="P362"/>
      <c r="Q362"/>
      <c r="R362"/>
      <c r="S362"/>
    </row>
    <row r="363" spans="1:19" s="1" customFormat="1" ht="11.25" customHeight="1" x14ac:dyDescent="0.25">
      <c r="A363" s="4" t="s">
        <v>16</v>
      </c>
      <c r="B363" s="3"/>
      <c r="C363" s="8"/>
      <c r="D363" s="9"/>
      <c r="E363" s="9"/>
      <c r="F363" s="12"/>
      <c r="G363" s="9"/>
      <c r="H363" s="9"/>
      <c r="I363" s="15"/>
      <c r="J363"/>
      <c r="K363"/>
      <c r="L363"/>
      <c r="M363"/>
      <c r="N363"/>
      <c r="O363"/>
      <c r="P363"/>
      <c r="Q363"/>
      <c r="R363"/>
      <c r="S363"/>
    </row>
    <row r="364" spans="1:19" s="1" customFormat="1" ht="11.25" customHeight="1" x14ac:dyDescent="0.25">
      <c r="A364" s="3"/>
      <c r="B364" s="3" t="s">
        <v>140</v>
      </c>
      <c r="C364" s="8">
        <v>22</v>
      </c>
      <c r="D364" s="9">
        <f t="shared" si="97"/>
        <v>0.5641025641025641</v>
      </c>
      <c r="E364" s="9"/>
      <c r="F364" s="12">
        <v>17</v>
      </c>
      <c r="G364" s="9">
        <f t="shared" si="98"/>
        <v>0.4358974358974359</v>
      </c>
      <c r="H364" s="9"/>
      <c r="I364" s="15">
        <f t="shared" ref="I364:I429" si="107">SUM(C364,F364)</f>
        <v>39</v>
      </c>
      <c r="J364"/>
      <c r="K364"/>
      <c r="L364"/>
      <c r="M364"/>
      <c r="N364"/>
      <c r="O364"/>
      <c r="P364"/>
      <c r="Q364"/>
      <c r="R364"/>
      <c r="S364"/>
    </row>
    <row r="365" spans="1:19" s="1" customFormat="1" ht="11.25" customHeight="1" x14ac:dyDescent="0.25">
      <c r="A365" s="3"/>
      <c r="B365" s="3" t="s">
        <v>141</v>
      </c>
      <c r="C365" s="8">
        <v>56</v>
      </c>
      <c r="D365" s="9">
        <f t="shared" si="97"/>
        <v>0.53333333333333333</v>
      </c>
      <c r="E365" s="9"/>
      <c r="F365" s="12">
        <v>49</v>
      </c>
      <c r="G365" s="9">
        <f t="shared" si="98"/>
        <v>0.46666666666666667</v>
      </c>
      <c r="H365" s="9"/>
      <c r="I365" s="15">
        <f t="shared" si="107"/>
        <v>105</v>
      </c>
      <c r="J365"/>
      <c r="K365"/>
      <c r="L365"/>
      <c r="M365"/>
      <c r="N365"/>
      <c r="O365"/>
      <c r="P365"/>
      <c r="Q365"/>
      <c r="R365"/>
      <c r="S365"/>
    </row>
    <row r="366" spans="1:19" s="1" customFormat="1" ht="9" customHeight="1" x14ac:dyDescent="0.25">
      <c r="A366" s="3"/>
      <c r="B366" s="3"/>
      <c r="C366" s="8"/>
      <c r="D366" s="9"/>
      <c r="E366" s="9"/>
      <c r="F366" s="12"/>
      <c r="G366" s="9"/>
      <c r="H366" s="9"/>
      <c r="I366" s="15"/>
      <c r="J366"/>
      <c r="K366"/>
      <c r="L366"/>
      <c r="M366"/>
      <c r="N366"/>
      <c r="O366"/>
      <c r="P366"/>
      <c r="Q366"/>
      <c r="R366"/>
      <c r="S366"/>
    </row>
    <row r="367" spans="1:19" s="2" customFormat="1" ht="11.25" customHeight="1" x14ac:dyDescent="0.25">
      <c r="A367" s="4"/>
      <c r="B367" s="5" t="s">
        <v>25</v>
      </c>
      <c r="C367" s="23">
        <f>SUM(C364:C366)</f>
        <v>78</v>
      </c>
      <c r="D367" s="9">
        <f t="shared" si="97"/>
        <v>0.54166666666666663</v>
      </c>
      <c r="E367" s="9"/>
      <c r="F367" s="13">
        <f>SUM(F364:F366)</f>
        <v>66</v>
      </c>
      <c r="G367" s="9">
        <f t="shared" si="98"/>
        <v>0.45833333333333331</v>
      </c>
      <c r="H367" s="9"/>
      <c r="I367" s="16">
        <f t="shared" si="107"/>
        <v>144</v>
      </c>
      <c r="J367"/>
      <c r="K367"/>
      <c r="L367"/>
      <c r="M367"/>
      <c r="N367"/>
      <c r="O367"/>
      <c r="P367"/>
      <c r="Q367"/>
      <c r="R367"/>
      <c r="S367"/>
    </row>
    <row r="368" spans="1:19" s="1" customFormat="1" ht="9" customHeight="1" x14ac:dyDescent="0.25">
      <c r="A368" s="32"/>
      <c r="B368" s="3"/>
      <c r="C368" s="8"/>
      <c r="D368" s="9"/>
      <c r="E368" s="9"/>
      <c r="F368" s="12"/>
      <c r="G368" s="9"/>
      <c r="H368" s="9"/>
      <c r="I368" s="15"/>
      <c r="J368"/>
      <c r="K368"/>
      <c r="L368"/>
      <c r="M368"/>
      <c r="N368"/>
      <c r="O368"/>
      <c r="P368"/>
      <c r="Q368"/>
      <c r="R368"/>
      <c r="S368"/>
    </row>
    <row r="369" spans="1:19" s="1" customFormat="1" ht="11.25" customHeight="1" x14ac:dyDescent="0.25">
      <c r="A369" s="4" t="s">
        <v>195</v>
      </c>
      <c r="B369" s="3"/>
      <c r="C369" s="8"/>
      <c r="D369" s="9"/>
      <c r="E369" s="9"/>
      <c r="F369" s="12"/>
      <c r="G369" s="9"/>
      <c r="H369" s="9"/>
      <c r="I369" s="15"/>
      <c r="J369"/>
      <c r="K369"/>
      <c r="L369"/>
      <c r="M369"/>
      <c r="N369"/>
      <c r="O369"/>
      <c r="P369"/>
      <c r="Q369"/>
      <c r="R369"/>
      <c r="S369"/>
    </row>
    <row r="370" spans="1:19" s="1" customFormat="1" ht="11.25" customHeight="1" x14ac:dyDescent="0.25">
      <c r="A370" s="4"/>
      <c r="B370" s="3" t="s">
        <v>218</v>
      </c>
      <c r="C370" s="8">
        <v>1</v>
      </c>
      <c r="D370" s="9">
        <f t="shared" si="97"/>
        <v>0.14285714285714285</v>
      </c>
      <c r="E370" s="9"/>
      <c r="F370" s="12">
        <v>6</v>
      </c>
      <c r="G370" s="9">
        <f t="shared" si="98"/>
        <v>0.8571428571428571</v>
      </c>
      <c r="H370" s="9"/>
      <c r="I370" s="15">
        <f t="shared" si="107"/>
        <v>7</v>
      </c>
      <c r="J370"/>
      <c r="K370"/>
      <c r="L370"/>
      <c r="M370"/>
      <c r="N370"/>
      <c r="O370"/>
      <c r="P370"/>
      <c r="Q370"/>
      <c r="R370"/>
      <c r="S370"/>
    </row>
    <row r="371" spans="1:19" s="1" customFormat="1" ht="11.25" customHeight="1" x14ac:dyDescent="0.25">
      <c r="A371" s="3"/>
      <c r="B371" s="3" t="s">
        <v>142</v>
      </c>
      <c r="C371" s="8">
        <v>14</v>
      </c>
      <c r="D371" s="9">
        <f t="shared" si="97"/>
        <v>0.48275862068965519</v>
      </c>
      <c r="E371" s="9"/>
      <c r="F371" s="12">
        <v>15</v>
      </c>
      <c r="G371" s="9">
        <f t="shared" si="98"/>
        <v>0.51724137931034486</v>
      </c>
      <c r="H371" s="9"/>
      <c r="I371" s="15">
        <f t="shared" si="107"/>
        <v>29</v>
      </c>
      <c r="J371"/>
      <c r="K371"/>
      <c r="L371"/>
      <c r="M371"/>
      <c r="N371"/>
      <c r="O371"/>
      <c r="P371"/>
      <c r="Q371"/>
      <c r="R371"/>
      <c r="S371"/>
    </row>
    <row r="372" spans="1:19" s="1" customFormat="1" ht="11.25" customHeight="1" x14ac:dyDescent="0.25">
      <c r="A372" s="3"/>
      <c r="B372" s="3" t="s">
        <v>294</v>
      </c>
      <c r="C372" s="8">
        <v>0</v>
      </c>
      <c r="D372" s="9">
        <f t="shared" ref="D372" si="108">C372/I372</f>
        <v>0</v>
      </c>
      <c r="E372" s="9"/>
      <c r="F372" s="12">
        <v>2</v>
      </c>
      <c r="G372" s="9">
        <f t="shared" ref="G372" si="109">F372/I372</f>
        <v>1</v>
      </c>
      <c r="H372" s="9"/>
      <c r="I372" s="15">
        <f t="shared" ref="I372" si="110">SUM(C372,F372)</f>
        <v>2</v>
      </c>
      <c r="J372"/>
      <c r="K372"/>
      <c r="L372"/>
      <c r="M372"/>
      <c r="N372"/>
      <c r="O372"/>
      <c r="P372"/>
      <c r="Q372"/>
      <c r="R372"/>
      <c r="S372"/>
    </row>
    <row r="373" spans="1:19" s="1" customFormat="1" ht="11.25" customHeight="1" x14ac:dyDescent="0.25">
      <c r="A373" s="3"/>
      <c r="B373" s="3" t="s">
        <v>143</v>
      </c>
      <c r="C373" s="8">
        <v>11</v>
      </c>
      <c r="D373" s="9">
        <f t="shared" si="97"/>
        <v>0.84615384615384615</v>
      </c>
      <c r="E373" s="9"/>
      <c r="F373" s="12">
        <v>2</v>
      </c>
      <c r="G373" s="9">
        <f t="shared" si="98"/>
        <v>0.15384615384615385</v>
      </c>
      <c r="H373" s="9"/>
      <c r="I373" s="15">
        <f t="shared" si="107"/>
        <v>13</v>
      </c>
      <c r="J373"/>
      <c r="K373"/>
      <c r="L373"/>
      <c r="M373"/>
      <c r="N373"/>
      <c r="O373"/>
      <c r="P373"/>
      <c r="Q373"/>
      <c r="R373"/>
      <c r="S373"/>
    </row>
    <row r="374" spans="1:19" s="1" customFormat="1" ht="11.25" customHeight="1" x14ac:dyDescent="0.25">
      <c r="A374" s="3"/>
      <c r="B374" s="3" t="s">
        <v>172</v>
      </c>
      <c r="C374" s="8">
        <v>3</v>
      </c>
      <c r="D374" s="9">
        <f t="shared" si="97"/>
        <v>0.75</v>
      </c>
      <c r="E374" s="9"/>
      <c r="F374" s="12">
        <v>1</v>
      </c>
      <c r="G374" s="9">
        <f t="shared" si="98"/>
        <v>0.25</v>
      </c>
      <c r="H374" s="9"/>
      <c r="I374" s="15">
        <f t="shared" si="107"/>
        <v>4</v>
      </c>
      <c r="J374"/>
      <c r="K374"/>
      <c r="L374"/>
      <c r="M374"/>
      <c r="N374"/>
      <c r="O374"/>
      <c r="P374"/>
      <c r="Q374"/>
      <c r="R374"/>
      <c r="S374"/>
    </row>
    <row r="375" spans="1:19" s="1" customFormat="1" ht="9" customHeight="1" x14ac:dyDescent="0.25">
      <c r="A375" s="3"/>
      <c r="B375" s="3"/>
      <c r="C375" s="8"/>
      <c r="D375" s="9"/>
      <c r="E375" s="9"/>
      <c r="F375" s="12"/>
      <c r="G375" s="9"/>
      <c r="H375" s="9"/>
      <c r="I375" s="15"/>
      <c r="J375"/>
      <c r="K375"/>
      <c r="L375"/>
      <c r="M375"/>
      <c r="N375"/>
      <c r="O375"/>
      <c r="P375"/>
      <c r="Q375"/>
      <c r="R375"/>
      <c r="S375"/>
    </row>
    <row r="376" spans="1:19" s="2" customFormat="1" ht="11.25" customHeight="1" x14ac:dyDescent="0.25">
      <c r="A376" s="4"/>
      <c r="B376" s="5" t="s">
        <v>25</v>
      </c>
      <c r="C376" s="23">
        <f>SUM(C370:C375)</f>
        <v>29</v>
      </c>
      <c r="D376" s="9">
        <f t="shared" si="97"/>
        <v>0.52727272727272723</v>
      </c>
      <c r="E376" s="9"/>
      <c r="F376" s="13">
        <f>SUM(F370:F375)</f>
        <v>26</v>
      </c>
      <c r="G376" s="9">
        <f t="shared" si="98"/>
        <v>0.47272727272727272</v>
      </c>
      <c r="H376" s="9"/>
      <c r="I376" s="16">
        <f t="shared" si="107"/>
        <v>55</v>
      </c>
      <c r="J376"/>
      <c r="K376"/>
      <c r="L376"/>
      <c r="M376"/>
      <c r="N376"/>
      <c r="O376"/>
      <c r="P376"/>
      <c r="Q376"/>
      <c r="R376"/>
      <c r="S376"/>
    </row>
    <row r="377" spans="1:19" s="1" customFormat="1" ht="9" customHeight="1" x14ac:dyDescent="0.25">
      <c r="A377" s="6"/>
      <c r="B377" s="3"/>
      <c r="C377" s="8"/>
      <c r="D377" s="9"/>
      <c r="E377" s="9"/>
      <c r="F377" s="12"/>
      <c r="G377" s="9"/>
      <c r="H377" s="9"/>
      <c r="I377" s="15"/>
      <c r="J377"/>
      <c r="K377"/>
      <c r="L377"/>
      <c r="M377"/>
      <c r="N377"/>
      <c r="O377"/>
      <c r="P377"/>
      <c r="Q377"/>
      <c r="R377"/>
      <c r="S377"/>
    </row>
    <row r="378" spans="1:19" s="1" customFormat="1" ht="11.25" customHeight="1" x14ac:dyDescent="0.25">
      <c r="A378" s="4" t="s">
        <v>17</v>
      </c>
      <c r="B378" s="3"/>
      <c r="C378" s="8"/>
      <c r="D378" s="9"/>
      <c r="E378" s="9"/>
      <c r="F378" s="12"/>
      <c r="G378" s="9"/>
      <c r="H378" s="9"/>
      <c r="I378" s="15"/>
      <c r="J378"/>
      <c r="K378"/>
      <c r="L378"/>
      <c r="M378"/>
      <c r="N378"/>
      <c r="O378"/>
      <c r="P378"/>
      <c r="Q378"/>
      <c r="R378"/>
      <c r="S378"/>
    </row>
    <row r="379" spans="1:19" s="1" customFormat="1" ht="11.25" customHeight="1" x14ac:dyDescent="0.25">
      <c r="A379" s="4"/>
      <c r="B379" s="3" t="s">
        <v>144</v>
      </c>
      <c r="C379" s="8"/>
      <c r="D379" s="9"/>
      <c r="E379" s="9"/>
      <c r="F379" s="12"/>
      <c r="G379" s="9"/>
      <c r="H379" s="9"/>
      <c r="I379" s="15"/>
      <c r="J379"/>
      <c r="K379"/>
      <c r="L379"/>
      <c r="M379"/>
      <c r="N379"/>
      <c r="O379"/>
      <c r="P379"/>
      <c r="Q379"/>
      <c r="R379"/>
      <c r="S379"/>
    </row>
    <row r="380" spans="1:19" s="1" customFormat="1" ht="11.25" customHeight="1" x14ac:dyDescent="0.25">
      <c r="A380" s="3"/>
      <c r="B380" s="7" t="s">
        <v>145</v>
      </c>
      <c r="C380" s="8">
        <v>38</v>
      </c>
      <c r="D380" s="9">
        <f t="shared" si="97"/>
        <v>0.97435897435897434</v>
      </c>
      <c r="E380" s="9"/>
      <c r="F380" s="12">
        <v>1</v>
      </c>
      <c r="G380" s="9">
        <f t="shared" si="98"/>
        <v>2.564102564102564E-2</v>
      </c>
      <c r="H380" s="9"/>
      <c r="I380" s="15">
        <f t="shared" si="107"/>
        <v>39</v>
      </c>
      <c r="J380"/>
      <c r="K380"/>
      <c r="L380"/>
      <c r="M380"/>
      <c r="N380"/>
      <c r="O380"/>
      <c r="P380"/>
      <c r="Q380"/>
      <c r="R380"/>
      <c r="S380"/>
    </row>
    <row r="381" spans="1:19" s="1" customFormat="1" ht="11.25" customHeight="1" x14ac:dyDescent="0.25">
      <c r="A381" s="3"/>
      <c r="B381" s="7" t="s">
        <v>146</v>
      </c>
      <c r="C381" s="8">
        <v>174</v>
      </c>
      <c r="D381" s="9">
        <f t="shared" si="97"/>
        <v>0.82464454976303314</v>
      </c>
      <c r="E381" s="9"/>
      <c r="F381" s="12">
        <v>37</v>
      </c>
      <c r="G381" s="9">
        <f t="shared" si="98"/>
        <v>0.17535545023696683</v>
      </c>
      <c r="H381" s="9"/>
      <c r="I381" s="15">
        <f t="shared" si="107"/>
        <v>211</v>
      </c>
      <c r="J381"/>
      <c r="K381"/>
      <c r="L381"/>
      <c r="M381"/>
      <c r="N381"/>
      <c r="O381"/>
      <c r="P381"/>
      <c r="Q381"/>
      <c r="R381"/>
      <c r="S381"/>
    </row>
    <row r="382" spans="1:19" s="1" customFormat="1" ht="11.25" customHeight="1" x14ac:dyDescent="0.25">
      <c r="A382" s="3"/>
      <c r="B382" s="7" t="s">
        <v>182</v>
      </c>
      <c r="C382" s="8">
        <f>1+48</f>
        <v>49</v>
      </c>
      <c r="D382" s="9">
        <f t="shared" si="97"/>
        <v>0.89090909090909087</v>
      </c>
      <c r="E382" s="9"/>
      <c r="F382" s="12">
        <f>0+6</f>
        <v>6</v>
      </c>
      <c r="G382" s="9">
        <f t="shared" si="98"/>
        <v>0.10909090909090909</v>
      </c>
      <c r="H382" s="9"/>
      <c r="I382" s="15">
        <f t="shared" si="107"/>
        <v>55</v>
      </c>
      <c r="J382"/>
      <c r="K382"/>
      <c r="L382"/>
      <c r="M382"/>
      <c r="N382"/>
      <c r="O382"/>
      <c r="P382"/>
      <c r="Q382"/>
      <c r="R382"/>
      <c r="S382"/>
    </row>
    <row r="383" spans="1:19" s="1" customFormat="1" ht="11.25" customHeight="1" x14ac:dyDescent="0.25">
      <c r="A383" s="3"/>
      <c r="B383" s="3" t="s">
        <v>194</v>
      </c>
      <c r="C383" s="8">
        <v>29</v>
      </c>
      <c r="D383" s="9">
        <f t="shared" si="97"/>
        <v>0.93548387096774188</v>
      </c>
      <c r="E383" s="9"/>
      <c r="F383" s="12">
        <v>2</v>
      </c>
      <c r="G383" s="9">
        <f t="shared" si="98"/>
        <v>6.4516129032258063E-2</v>
      </c>
      <c r="H383" s="9"/>
      <c r="I383" s="15">
        <f t="shared" si="107"/>
        <v>31</v>
      </c>
      <c r="J383"/>
      <c r="K383"/>
      <c r="L383"/>
      <c r="M383"/>
      <c r="N383"/>
      <c r="O383"/>
      <c r="P383"/>
      <c r="Q383"/>
      <c r="R383"/>
      <c r="S383"/>
    </row>
    <row r="384" spans="1:19" s="1" customFormat="1" ht="9" customHeight="1" x14ac:dyDescent="0.25">
      <c r="A384" s="3"/>
      <c r="B384" s="3"/>
      <c r="C384" s="8"/>
      <c r="D384" s="9"/>
      <c r="E384" s="9"/>
      <c r="F384" s="12"/>
      <c r="G384" s="9"/>
      <c r="H384" s="9"/>
      <c r="I384" s="15"/>
      <c r="J384"/>
      <c r="K384"/>
      <c r="L384"/>
      <c r="M384"/>
      <c r="N384"/>
      <c r="O384"/>
      <c r="P384"/>
      <c r="Q384"/>
      <c r="R384"/>
      <c r="S384"/>
    </row>
    <row r="385" spans="1:19" s="2" customFormat="1" ht="11.25" customHeight="1" x14ac:dyDescent="0.25">
      <c r="A385" s="4"/>
      <c r="B385" s="5" t="s">
        <v>25</v>
      </c>
      <c r="C385" s="23">
        <f>SUM(C380:C384)</f>
        <v>290</v>
      </c>
      <c r="D385" s="9">
        <f t="shared" si="97"/>
        <v>0.86309523809523814</v>
      </c>
      <c r="E385" s="9"/>
      <c r="F385" s="13">
        <f>SUM(F380:F384)</f>
        <v>46</v>
      </c>
      <c r="G385" s="9">
        <f t="shared" si="98"/>
        <v>0.13690476190476192</v>
      </c>
      <c r="H385" s="9"/>
      <c r="I385" s="16">
        <f t="shared" si="107"/>
        <v>336</v>
      </c>
      <c r="J385"/>
      <c r="K385"/>
      <c r="L385"/>
      <c r="M385"/>
      <c r="N385"/>
      <c r="O385"/>
      <c r="P385"/>
      <c r="Q385"/>
      <c r="R385"/>
      <c r="S385"/>
    </row>
    <row r="386" spans="1:19" s="1" customFormat="1" ht="9" customHeight="1" x14ac:dyDescent="0.25">
      <c r="A386" s="6"/>
      <c r="B386" s="3"/>
      <c r="C386" s="8"/>
      <c r="D386" s="9"/>
      <c r="E386" s="9"/>
      <c r="F386" s="12"/>
      <c r="G386" s="9"/>
      <c r="H386" s="9"/>
      <c r="I386" s="15"/>
      <c r="J386"/>
      <c r="K386"/>
      <c r="L386"/>
      <c r="M386"/>
      <c r="N386"/>
      <c r="O386"/>
      <c r="P386"/>
      <c r="Q386"/>
      <c r="R386"/>
      <c r="S386"/>
    </row>
    <row r="387" spans="1:19" s="1" customFormat="1" ht="11.25" customHeight="1" x14ac:dyDescent="0.25">
      <c r="A387" s="4" t="s">
        <v>18</v>
      </c>
      <c r="B387" s="3"/>
      <c r="C387" s="8"/>
      <c r="D387" s="9"/>
      <c r="E387" s="9"/>
      <c r="F387" s="12"/>
      <c r="G387" s="9"/>
      <c r="H387" s="9"/>
      <c r="I387" s="15"/>
      <c r="J387"/>
      <c r="K387"/>
      <c r="L387"/>
      <c r="M387"/>
      <c r="N387"/>
      <c r="O387"/>
      <c r="P387"/>
      <c r="Q387"/>
      <c r="R387"/>
      <c r="S387"/>
    </row>
    <row r="388" spans="1:19" s="1" customFormat="1" ht="11.25" customHeight="1" x14ac:dyDescent="0.25">
      <c r="A388" s="3"/>
      <c r="B388" s="3" t="s">
        <v>147</v>
      </c>
      <c r="C388" s="8">
        <v>31</v>
      </c>
      <c r="D388" s="9">
        <f t="shared" si="97"/>
        <v>0.5636363636363636</v>
      </c>
      <c r="E388" s="9"/>
      <c r="F388" s="12">
        <v>24</v>
      </c>
      <c r="G388" s="9">
        <f t="shared" si="98"/>
        <v>0.43636363636363634</v>
      </c>
      <c r="H388" s="9"/>
      <c r="I388" s="15">
        <f t="shared" si="107"/>
        <v>55</v>
      </c>
      <c r="J388"/>
      <c r="K388"/>
      <c r="L388"/>
      <c r="M388"/>
      <c r="N388"/>
      <c r="O388"/>
      <c r="P388"/>
      <c r="Q388"/>
      <c r="R388"/>
      <c r="S388"/>
    </row>
    <row r="389" spans="1:19" s="1" customFormat="1" ht="9" customHeight="1" x14ac:dyDescent="0.25">
      <c r="A389" s="3"/>
      <c r="B389" s="3"/>
      <c r="C389" s="8"/>
      <c r="D389" s="9"/>
      <c r="E389" s="9"/>
      <c r="F389" s="12"/>
      <c r="G389" s="9"/>
      <c r="H389" s="9"/>
      <c r="I389" s="15"/>
      <c r="J389"/>
      <c r="K389"/>
      <c r="L389"/>
      <c r="M389"/>
      <c r="N389"/>
      <c r="O389"/>
      <c r="P389"/>
      <c r="Q389"/>
      <c r="R389"/>
      <c r="S389"/>
    </row>
    <row r="390" spans="1:19" s="2" customFormat="1" ht="11.25" customHeight="1" x14ac:dyDescent="0.25">
      <c r="A390" s="4"/>
      <c r="B390" s="5" t="s">
        <v>25</v>
      </c>
      <c r="C390" s="23">
        <f>SUM(C388:C389)</f>
        <v>31</v>
      </c>
      <c r="D390" s="9">
        <f t="shared" si="97"/>
        <v>0.5636363636363636</v>
      </c>
      <c r="E390" s="9"/>
      <c r="F390" s="13">
        <f>SUM(F388:F389)</f>
        <v>24</v>
      </c>
      <c r="G390" s="9">
        <f t="shared" si="98"/>
        <v>0.43636363636363634</v>
      </c>
      <c r="H390" s="9"/>
      <c r="I390" s="16">
        <f t="shared" si="107"/>
        <v>55</v>
      </c>
      <c r="J390"/>
      <c r="K390"/>
      <c r="L390"/>
      <c r="M390"/>
      <c r="N390"/>
      <c r="O390"/>
      <c r="P390"/>
      <c r="Q390"/>
      <c r="R390"/>
      <c r="S390"/>
    </row>
    <row r="391" spans="1:19" s="1" customFormat="1" ht="9" customHeight="1" x14ac:dyDescent="0.25">
      <c r="A391" s="6"/>
      <c r="B391" s="3"/>
      <c r="C391" s="8"/>
      <c r="D391" s="9"/>
      <c r="E391" s="9"/>
      <c r="F391" s="12"/>
      <c r="G391" s="9"/>
      <c r="H391" s="9"/>
      <c r="I391" s="15"/>
      <c r="J391"/>
      <c r="K391"/>
      <c r="L391"/>
      <c r="M391"/>
      <c r="N391"/>
      <c r="O391"/>
      <c r="P391"/>
      <c r="Q391"/>
      <c r="R391"/>
      <c r="S391"/>
    </row>
    <row r="392" spans="1:19" s="1" customFormat="1" ht="11.25" customHeight="1" x14ac:dyDescent="0.25">
      <c r="A392" s="4" t="s">
        <v>19</v>
      </c>
      <c r="B392" s="3"/>
      <c r="C392" s="8"/>
      <c r="D392" s="9"/>
      <c r="E392" s="9"/>
      <c r="F392" s="12"/>
      <c r="G392" s="9"/>
      <c r="H392" s="9"/>
      <c r="I392" s="15"/>
      <c r="J392"/>
      <c r="K392"/>
      <c r="L392"/>
      <c r="M392"/>
      <c r="N392"/>
      <c r="O392"/>
      <c r="P392"/>
      <c r="Q392"/>
      <c r="R392"/>
      <c r="S392"/>
    </row>
    <row r="393" spans="1:19" s="1" customFormat="1" ht="11.25" customHeight="1" x14ac:dyDescent="0.25">
      <c r="A393" s="3"/>
      <c r="B393" s="3" t="s">
        <v>149</v>
      </c>
      <c r="C393" s="8">
        <v>1</v>
      </c>
      <c r="D393" s="9">
        <f t="shared" si="97"/>
        <v>0.25</v>
      </c>
      <c r="E393" s="9"/>
      <c r="F393" s="12">
        <v>3</v>
      </c>
      <c r="G393" s="9">
        <f t="shared" si="98"/>
        <v>0.75</v>
      </c>
      <c r="H393" s="9"/>
      <c r="I393" s="15">
        <f t="shared" si="107"/>
        <v>4</v>
      </c>
      <c r="J393"/>
      <c r="K393"/>
      <c r="L393"/>
      <c r="M393"/>
      <c r="N393"/>
      <c r="O393"/>
      <c r="P393"/>
      <c r="Q393"/>
      <c r="R393"/>
      <c r="S393"/>
    </row>
    <row r="394" spans="1:19" s="1" customFormat="1" ht="11.25" customHeight="1" x14ac:dyDescent="0.25">
      <c r="A394" s="3"/>
      <c r="B394" s="3" t="s">
        <v>150</v>
      </c>
      <c r="C394" s="8">
        <v>1</v>
      </c>
      <c r="D394" s="9">
        <f t="shared" si="97"/>
        <v>5.5555555555555552E-2</v>
      </c>
      <c r="E394" s="9"/>
      <c r="F394" s="12">
        <v>17</v>
      </c>
      <c r="G394" s="9">
        <f t="shared" si="98"/>
        <v>0.94444444444444442</v>
      </c>
      <c r="H394" s="9"/>
      <c r="I394" s="15">
        <f t="shared" si="107"/>
        <v>18</v>
      </c>
      <c r="J394"/>
      <c r="K394"/>
      <c r="L394"/>
      <c r="M394"/>
      <c r="N394"/>
      <c r="O394"/>
      <c r="P394"/>
      <c r="Q394"/>
      <c r="R394"/>
      <c r="S394"/>
    </row>
    <row r="395" spans="1:19" s="1" customFormat="1" ht="11.25" customHeight="1" x14ac:dyDescent="0.25">
      <c r="A395" s="3"/>
      <c r="B395" s="3" t="s">
        <v>234</v>
      </c>
      <c r="C395" s="8">
        <v>5</v>
      </c>
      <c r="D395" s="9">
        <f t="shared" si="97"/>
        <v>0.7142857142857143</v>
      </c>
      <c r="E395" s="9"/>
      <c r="F395" s="12">
        <v>2</v>
      </c>
      <c r="G395" s="9">
        <f t="shared" si="98"/>
        <v>0.2857142857142857</v>
      </c>
      <c r="H395" s="9"/>
      <c r="I395" s="15">
        <f>SUM(C395,F395)</f>
        <v>7</v>
      </c>
      <c r="J395"/>
      <c r="K395"/>
      <c r="L395"/>
      <c r="M395"/>
      <c r="N395"/>
      <c r="O395"/>
      <c r="P395"/>
      <c r="Q395"/>
      <c r="R395"/>
      <c r="S395"/>
    </row>
    <row r="396" spans="1:19" s="1" customFormat="1" ht="11.25" customHeight="1" x14ac:dyDescent="0.25">
      <c r="A396" s="3"/>
      <c r="B396" s="3" t="s">
        <v>220</v>
      </c>
      <c r="C396" s="8"/>
      <c r="D396" s="9"/>
      <c r="E396" s="9"/>
      <c r="F396" s="12"/>
      <c r="G396" s="9"/>
      <c r="H396" s="9"/>
      <c r="I396" s="15"/>
      <c r="J396"/>
      <c r="K396"/>
      <c r="L396"/>
      <c r="M396"/>
      <c r="N396"/>
      <c r="O396"/>
      <c r="P396"/>
      <c r="Q396"/>
      <c r="R396"/>
      <c r="S396"/>
    </row>
    <row r="397" spans="1:19" s="1" customFormat="1" ht="11.25" customHeight="1" x14ac:dyDescent="0.25">
      <c r="A397" s="3"/>
      <c r="B397" s="7" t="s">
        <v>230</v>
      </c>
      <c r="C397" s="8">
        <v>1</v>
      </c>
      <c r="D397" s="9">
        <f>C397/I397</f>
        <v>1</v>
      </c>
      <c r="E397" s="9"/>
      <c r="F397" s="12">
        <v>0</v>
      </c>
      <c r="G397" s="9">
        <f>F397/I397</f>
        <v>0</v>
      </c>
      <c r="H397" s="9"/>
      <c r="I397" s="15">
        <f>SUM(C397,F397)</f>
        <v>1</v>
      </c>
      <c r="J397"/>
      <c r="K397"/>
      <c r="L397"/>
      <c r="M397"/>
      <c r="N397"/>
      <c r="O397"/>
      <c r="P397"/>
      <c r="Q397"/>
      <c r="R397"/>
      <c r="S397"/>
    </row>
    <row r="398" spans="1:19" s="1" customFormat="1" ht="11.25" customHeight="1" x14ac:dyDescent="0.25">
      <c r="A398" s="3"/>
      <c r="B398" s="3" t="s">
        <v>148</v>
      </c>
      <c r="C398" s="8">
        <v>96</v>
      </c>
      <c r="D398" s="9">
        <f t="shared" ref="D398:D468" si="111">C398/I398</f>
        <v>0.52459016393442626</v>
      </c>
      <c r="E398" s="9"/>
      <c r="F398" s="12">
        <v>87</v>
      </c>
      <c r="G398" s="9">
        <f t="shared" ref="G398:G470" si="112">F398/I398</f>
        <v>0.47540983606557374</v>
      </c>
      <c r="H398" s="9"/>
      <c r="I398" s="15">
        <f t="shared" si="107"/>
        <v>183</v>
      </c>
      <c r="J398"/>
      <c r="K398"/>
      <c r="L398"/>
      <c r="M398"/>
      <c r="N398"/>
      <c r="O398"/>
      <c r="P398"/>
      <c r="Q398"/>
      <c r="R398"/>
      <c r="S398"/>
    </row>
    <row r="399" spans="1:19" s="1" customFormat="1" ht="11.25" customHeight="1" x14ac:dyDescent="0.25">
      <c r="A399" s="3"/>
      <c r="B399" s="3"/>
      <c r="C399" s="8"/>
      <c r="D399" s="9"/>
      <c r="E399" s="9"/>
      <c r="F399" s="12"/>
      <c r="G399" s="9"/>
      <c r="H399" s="9"/>
      <c r="I399" s="12"/>
      <c r="J399"/>
      <c r="K399"/>
      <c r="L399"/>
      <c r="M399"/>
      <c r="N399"/>
      <c r="O399"/>
      <c r="P399"/>
      <c r="Q399"/>
      <c r="R399"/>
      <c r="S399"/>
    </row>
    <row r="400" spans="1:19" s="1" customFormat="1" ht="11.25" customHeight="1" x14ac:dyDescent="0.25">
      <c r="A400" s="4" t="s">
        <v>240</v>
      </c>
      <c r="B400" s="3"/>
      <c r="C400" s="8"/>
      <c r="D400" s="9"/>
      <c r="E400" s="9"/>
      <c r="F400" s="12"/>
      <c r="G400" s="9"/>
      <c r="H400" s="9"/>
      <c r="I400" s="15"/>
      <c r="J400"/>
      <c r="K400"/>
      <c r="L400"/>
      <c r="M400"/>
      <c r="N400"/>
      <c r="O400"/>
      <c r="P400"/>
      <c r="Q400"/>
      <c r="R400"/>
      <c r="S400"/>
    </row>
    <row r="401" spans="1:19" s="1" customFormat="1" ht="11.25" customHeight="1" x14ac:dyDescent="0.25">
      <c r="A401" s="4"/>
      <c r="B401" s="3" t="s">
        <v>295</v>
      </c>
      <c r="C401" s="8"/>
      <c r="D401" s="9"/>
      <c r="E401" s="9"/>
      <c r="F401" s="12"/>
      <c r="G401" s="9"/>
      <c r="H401" s="9"/>
      <c r="I401" s="15"/>
      <c r="J401"/>
      <c r="K401"/>
      <c r="L401"/>
      <c r="M401"/>
      <c r="N401"/>
      <c r="O401"/>
      <c r="P401"/>
      <c r="Q401"/>
      <c r="R401"/>
      <c r="S401"/>
    </row>
    <row r="402" spans="1:19" s="1" customFormat="1" ht="11.25" customHeight="1" x14ac:dyDescent="0.25">
      <c r="A402" s="4"/>
      <c r="B402" s="7" t="s">
        <v>308</v>
      </c>
      <c r="C402" s="8">
        <v>1</v>
      </c>
      <c r="D402" s="9">
        <f t="shared" si="111"/>
        <v>1</v>
      </c>
      <c r="E402" s="9"/>
      <c r="F402" s="12">
        <v>0</v>
      </c>
      <c r="G402" s="9">
        <f t="shared" si="112"/>
        <v>0</v>
      </c>
      <c r="H402" s="9"/>
      <c r="I402" s="15">
        <f t="shared" si="107"/>
        <v>1</v>
      </c>
      <c r="J402"/>
      <c r="K402"/>
      <c r="L402"/>
      <c r="M402"/>
      <c r="N402"/>
      <c r="O402"/>
      <c r="P402"/>
      <c r="Q402"/>
      <c r="R402"/>
      <c r="S402"/>
    </row>
    <row r="403" spans="1:19" s="1" customFormat="1" ht="11.25" customHeight="1" x14ac:dyDescent="0.25">
      <c r="A403" s="3"/>
      <c r="B403" s="3" t="s">
        <v>151</v>
      </c>
      <c r="C403" s="8"/>
      <c r="D403" s="9"/>
      <c r="E403" s="9"/>
      <c r="F403" s="12"/>
      <c r="G403" s="9"/>
      <c r="H403" s="9"/>
      <c r="I403" s="15"/>
      <c r="J403"/>
      <c r="K403"/>
      <c r="L403"/>
      <c r="M403"/>
      <c r="N403"/>
      <c r="O403"/>
      <c r="P403"/>
      <c r="Q403"/>
      <c r="R403"/>
      <c r="S403"/>
    </row>
    <row r="404" spans="1:19" s="1" customFormat="1" ht="11.25" customHeight="1" x14ac:dyDescent="0.25">
      <c r="A404" s="3"/>
      <c r="B404" s="7" t="s">
        <v>183</v>
      </c>
      <c r="C404" s="8">
        <v>6</v>
      </c>
      <c r="D404" s="9">
        <f t="shared" si="111"/>
        <v>0.6</v>
      </c>
      <c r="E404" s="9"/>
      <c r="F404" s="12">
        <v>4</v>
      </c>
      <c r="G404" s="9">
        <f t="shared" si="112"/>
        <v>0.4</v>
      </c>
      <c r="H404" s="9"/>
      <c r="I404" s="15">
        <f t="shared" si="107"/>
        <v>10</v>
      </c>
      <c r="J404"/>
      <c r="K404"/>
      <c r="L404"/>
      <c r="M404"/>
      <c r="N404"/>
      <c r="O404"/>
      <c r="P404"/>
      <c r="Q404"/>
      <c r="R404"/>
      <c r="S404"/>
    </row>
    <row r="405" spans="1:19" s="1" customFormat="1" ht="11.25" customHeight="1" x14ac:dyDescent="0.25">
      <c r="A405" s="3"/>
      <c r="B405" s="7" t="s">
        <v>296</v>
      </c>
      <c r="C405" s="8">
        <v>1</v>
      </c>
      <c r="D405" s="9">
        <f t="shared" ref="D405" si="113">C405/I405</f>
        <v>1</v>
      </c>
      <c r="E405" s="9"/>
      <c r="F405" s="12">
        <v>0</v>
      </c>
      <c r="G405" s="9">
        <f t="shared" ref="G405" si="114">F405/I405</f>
        <v>0</v>
      </c>
      <c r="H405" s="9"/>
      <c r="I405" s="15">
        <f t="shared" ref="I405" si="115">SUM(C405,F405)</f>
        <v>1</v>
      </c>
      <c r="J405"/>
      <c r="K405"/>
      <c r="L405"/>
      <c r="M405"/>
      <c r="N405"/>
      <c r="O405"/>
      <c r="P405"/>
      <c r="Q405"/>
      <c r="R405"/>
      <c r="S405"/>
    </row>
    <row r="406" spans="1:19" s="1" customFormat="1" ht="11.25" customHeight="1" x14ac:dyDescent="0.25">
      <c r="A406" s="3"/>
      <c r="B406" s="7" t="s">
        <v>152</v>
      </c>
      <c r="C406" s="8">
        <v>0</v>
      </c>
      <c r="D406" s="9">
        <f t="shared" si="111"/>
        <v>0</v>
      </c>
      <c r="E406" s="9"/>
      <c r="F406" s="12">
        <v>1</v>
      </c>
      <c r="G406" s="9">
        <f t="shared" si="112"/>
        <v>1</v>
      </c>
      <c r="H406" s="9"/>
      <c r="I406" s="15">
        <f t="shared" si="107"/>
        <v>1</v>
      </c>
      <c r="J406"/>
      <c r="K406"/>
      <c r="L406"/>
      <c r="M406"/>
      <c r="N406"/>
      <c r="O406"/>
      <c r="P406"/>
      <c r="Q406"/>
      <c r="R406"/>
      <c r="S406"/>
    </row>
    <row r="407" spans="1:19" s="1" customFormat="1" ht="11.25" customHeight="1" x14ac:dyDescent="0.25">
      <c r="A407" s="3"/>
      <c r="B407" s="7" t="s">
        <v>199</v>
      </c>
      <c r="C407" s="8">
        <v>6</v>
      </c>
      <c r="D407" s="9">
        <f>C407/I407</f>
        <v>0.5</v>
      </c>
      <c r="E407" s="9"/>
      <c r="F407" s="12">
        <v>6</v>
      </c>
      <c r="G407" s="9">
        <f>F407/I407</f>
        <v>0.5</v>
      </c>
      <c r="H407" s="9"/>
      <c r="I407" s="15">
        <f>SUM(C407,F407)</f>
        <v>12</v>
      </c>
      <c r="J407"/>
      <c r="K407"/>
      <c r="L407"/>
      <c r="M407"/>
      <c r="N407"/>
      <c r="O407"/>
      <c r="P407"/>
      <c r="Q407"/>
      <c r="R407"/>
      <c r="S407"/>
    </row>
    <row r="408" spans="1:19" s="1" customFormat="1" ht="11.25" customHeight="1" x14ac:dyDescent="0.25">
      <c r="A408" s="3"/>
      <c r="B408" s="7" t="s">
        <v>229</v>
      </c>
      <c r="C408" s="8">
        <v>0</v>
      </c>
      <c r="D408" s="9">
        <f>C408/I408</f>
        <v>0</v>
      </c>
      <c r="E408" s="9"/>
      <c r="F408" s="12">
        <v>2</v>
      </c>
      <c r="G408" s="9">
        <f>F408/I408</f>
        <v>1</v>
      </c>
      <c r="H408" s="9"/>
      <c r="I408" s="15">
        <f>SUM(C408,F408)</f>
        <v>2</v>
      </c>
      <c r="J408"/>
      <c r="K408"/>
      <c r="L408"/>
      <c r="M408"/>
      <c r="N408"/>
      <c r="O408"/>
      <c r="P408"/>
      <c r="Q408"/>
      <c r="R408"/>
      <c r="S408"/>
    </row>
    <row r="409" spans="1:19" s="1" customFormat="1" ht="11.25" customHeight="1" x14ac:dyDescent="0.25">
      <c r="A409" s="3"/>
      <c r="B409" s="3" t="s">
        <v>159</v>
      </c>
      <c r="C409" s="8">
        <v>3</v>
      </c>
      <c r="D409" s="9">
        <f>C409/I409</f>
        <v>1</v>
      </c>
      <c r="E409" s="9"/>
      <c r="F409" s="12">
        <v>0</v>
      </c>
      <c r="G409" s="9">
        <f>F409/I409</f>
        <v>0</v>
      </c>
      <c r="H409" s="9"/>
      <c r="I409" s="15">
        <f>SUM(C409,F409)</f>
        <v>3</v>
      </c>
      <c r="J409"/>
      <c r="K409"/>
      <c r="L409"/>
      <c r="M409"/>
      <c r="N409"/>
      <c r="O409"/>
      <c r="P409"/>
      <c r="Q409"/>
      <c r="R409"/>
      <c r="S409"/>
    </row>
    <row r="410" spans="1:19" s="1" customFormat="1" ht="11.25" customHeight="1" x14ac:dyDescent="0.25">
      <c r="A410" s="3"/>
      <c r="B410" s="3" t="s">
        <v>297</v>
      </c>
      <c r="C410" s="8">
        <v>0</v>
      </c>
      <c r="D410" s="9">
        <f>C410/I410</f>
        <v>0</v>
      </c>
      <c r="E410" s="9"/>
      <c r="F410" s="12">
        <v>3</v>
      </c>
      <c r="G410" s="9">
        <f>F410/I410</f>
        <v>1</v>
      </c>
      <c r="H410" s="9"/>
      <c r="I410" s="15">
        <f>SUM(C410,F410)</f>
        <v>3</v>
      </c>
      <c r="J410"/>
      <c r="K410"/>
      <c r="L410"/>
      <c r="M410"/>
      <c r="N410"/>
      <c r="O410"/>
      <c r="P410"/>
      <c r="Q410"/>
      <c r="R410"/>
      <c r="S410"/>
    </row>
    <row r="411" spans="1:19" s="1" customFormat="1" ht="11.25" customHeight="1" x14ac:dyDescent="0.25">
      <c r="A411" s="3"/>
      <c r="B411" s="3" t="s">
        <v>298</v>
      </c>
      <c r="C411" s="8">
        <v>0</v>
      </c>
      <c r="D411" s="9">
        <f>C411/I411</f>
        <v>0</v>
      </c>
      <c r="E411" s="9"/>
      <c r="F411" s="12">
        <v>1</v>
      </c>
      <c r="G411" s="9">
        <f>F411/I411</f>
        <v>1</v>
      </c>
      <c r="H411" s="9"/>
      <c r="I411" s="15">
        <f>SUM(C411,F411)</f>
        <v>1</v>
      </c>
      <c r="J411"/>
      <c r="K411"/>
      <c r="L411"/>
      <c r="M411"/>
      <c r="N411"/>
      <c r="O411"/>
      <c r="P411"/>
      <c r="Q411"/>
      <c r="R411"/>
      <c r="S411"/>
    </row>
    <row r="412" spans="1:19" s="1" customFormat="1" ht="11.25" customHeight="1" x14ac:dyDescent="0.25">
      <c r="A412" s="3"/>
      <c r="B412" s="7" t="s">
        <v>153</v>
      </c>
      <c r="C412" s="8">
        <v>12</v>
      </c>
      <c r="D412" s="9">
        <f t="shared" si="111"/>
        <v>0.75</v>
      </c>
      <c r="E412" s="9"/>
      <c r="F412" s="12">
        <v>4</v>
      </c>
      <c r="G412" s="9">
        <f t="shared" si="112"/>
        <v>0.25</v>
      </c>
      <c r="H412" s="9"/>
      <c r="I412" s="15">
        <f t="shared" si="107"/>
        <v>16</v>
      </c>
      <c r="J412"/>
      <c r="K412"/>
      <c r="L412"/>
      <c r="M412"/>
      <c r="N412"/>
      <c r="O412"/>
      <c r="P412"/>
      <c r="Q412"/>
      <c r="R412"/>
      <c r="S412"/>
    </row>
    <row r="413" spans="1:19" s="1" customFormat="1" ht="11.25" customHeight="1" x14ac:dyDescent="0.25">
      <c r="A413" s="3"/>
      <c r="B413" s="7" t="s">
        <v>61</v>
      </c>
      <c r="C413" s="8">
        <v>2</v>
      </c>
      <c r="D413" s="9">
        <f t="shared" si="111"/>
        <v>0.66666666666666663</v>
      </c>
      <c r="E413" s="9"/>
      <c r="F413" s="12">
        <v>1</v>
      </c>
      <c r="G413" s="9">
        <f t="shared" si="112"/>
        <v>0.33333333333333331</v>
      </c>
      <c r="H413" s="9"/>
      <c r="I413" s="15">
        <f t="shared" si="107"/>
        <v>3</v>
      </c>
      <c r="J413"/>
      <c r="K413"/>
      <c r="L413"/>
      <c r="M413"/>
      <c r="N413"/>
      <c r="O413"/>
      <c r="P413"/>
      <c r="Q413"/>
      <c r="R413"/>
      <c r="S413"/>
    </row>
    <row r="414" spans="1:19" s="1" customFormat="1" ht="11.25" customHeight="1" x14ac:dyDescent="0.25">
      <c r="A414" s="3"/>
      <c r="B414" s="7" t="s">
        <v>299</v>
      </c>
      <c r="C414" s="8">
        <v>0</v>
      </c>
      <c r="D414" s="9">
        <f>C414/I414</f>
        <v>0</v>
      </c>
      <c r="E414" s="9"/>
      <c r="F414" s="12">
        <v>2</v>
      </c>
      <c r="G414" s="9">
        <f>F414/I414</f>
        <v>1</v>
      </c>
      <c r="H414" s="9"/>
      <c r="I414" s="15">
        <f>SUM(C414,F414)</f>
        <v>2</v>
      </c>
      <c r="J414"/>
      <c r="K414"/>
      <c r="L414"/>
      <c r="M414"/>
      <c r="N414"/>
      <c r="O414"/>
      <c r="P414"/>
      <c r="Q414"/>
      <c r="R414"/>
      <c r="S414"/>
    </row>
    <row r="415" spans="1:19" s="1" customFormat="1" ht="11.25" customHeight="1" x14ac:dyDescent="0.25">
      <c r="A415" s="3"/>
      <c r="B415" s="7" t="s">
        <v>309</v>
      </c>
      <c r="C415" s="8">
        <v>0</v>
      </c>
      <c r="D415" s="9">
        <f>C415/I415</f>
        <v>0</v>
      </c>
      <c r="E415" s="9"/>
      <c r="F415" s="12">
        <v>2</v>
      </c>
      <c r="G415" s="9">
        <f>F415/I415</f>
        <v>1</v>
      </c>
      <c r="H415" s="9"/>
      <c r="I415" s="15">
        <f>SUM(C415,F415)</f>
        <v>2</v>
      </c>
      <c r="J415"/>
      <c r="K415"/>
      <c r="L415"/>
      <c r="M415"/>
      <c r="N415"/>
      <c r="O415"/>
      <c r="P415"/>
      <c r="Q415"/>
      <c r="R415"/>
      <c r="S415"/>
    </row>
    <row r="416" spans="1:19" s="1" customFormat="1" ht="11.25" customHeight="1" x14ac:dyDescent="0.25">
      <c r="A416" s="3"/>
      <c r="B416" s="7" t="s">
        <v>154</v>
      </c>
      <c r="C416" s="8">
        <v>3</v>
      </c>
      <c r="D416" s="9">
        <f t="shared" si="111"/>
        <v>0.5</v>
      </c>
      <c r="E416" s="9"/>
      <c r="F416" s="12">
        <v>3</v>
      </c>
      <c r="G416" s="9">
        <f t="shared" si="112"/>
        <v>0.5</v>
      </c>
      <c r="H416" s="9"/>
      <c r="I416" s="15">
        <f t="shared" si="107"/>
        <v>6</v>
      </c>
      <c r="J416"/>
      <c r="K416"/>
      <c r="L416"/>
      <c r="M416"/>
      <c r="N416"/>
      <c r="O416"/>
      <c r="P416"/>
      <c r="Q416"/>
      <c r="R416"/>
      <c r="S416"/>
    </row>
    <row r="417" spans="1:19" s="1" customFormat="1" ht="11.25" customHeight="1" x14ac:dyDescent="0.25">
      <c r="A417" s="3"/>
      <c r="B417" s="7" t="s">
        <v>307</v>
      </c>
      <c r="C417" s="8">
        <v>0</v>
      </c>
      <c r="D417" s="9">
        <f t="shared" si="111"/>
        <v>0</v>
      </c>
      <c r="E417" s="9"/>
      <c r="F417" s="12">
        <v>4</v>
      </c>
      <c r="G417" s="9">
        <f t="shared" si="112"/>
        <v>1</v>
      </c>
      <c r="H417" s="9"/>
      <c r="I417" s="15">
        <f t="shared" si="107"/>
        <v>4</v>
      </c>
      <c r="J417"/>
      <c r="K417"/>
      <c r="L417"/>
      <c r="M417"/>
      <c r="N417"/>
      <c r="O417"/>
      <c r="P417"/>
      <c r="Q417"/>
      <c r="R417"/>
      <c r="S417"/>
    </row>
    <row r="418" spans="1:19" s="1" customFormat="1" ht="11.25" customHeight="1" x14ac:dyDescent="0.25">
      <c r="A418" s="3"/>
      <c r="B418" s="7" t="s">
        <v>65</v>
      </c>
      <c r="C418" s="8">
        <v>7</v>
      </c>
      <c r="D418" s="9">
        <f>C418/I418</f>
        <v>0.7</v>
      </c>
      <c r="E418" s="9"/>
      <c r="F418" s="12">
        <v>3</v>
      </c>
      <c r="G418" s="9">
        <f>F418/I418</f>
        <v>0.3</v>
      </c>
      <c r="H418" s="9"/>
      <c r="I418" s="15">
        <f>SUM(C418,F418)</f>
        <v>10</v>
      </c>
      <c r="J418"/>
      <c r="K418"/>
      <c r="L418"/>
      <c r="M418"/>
      <c r="N418"/>
      <c r="O418"/>
      <c r="P418"/>
      <c r="Q418"/>
      <c r="R418"/>
      <c r="S418"/>
    </row>
    <row r="419" spans="1:19" s="1" customFormat="1" ht="11.25" customHeight="1" x14ac:dyDescent="0.25">
      <c r="A419" s="3"/>
      <c r="B419" s="7" t="s">
        <v>156</v>
      </c>
      <c r="C419" s="8">
        <v>1</v>
      </c>
      <c r="D419" s="9">
        <f>C419/I419</f>
        <v>0.33333333333333331</v>
      </c>
      <c r="E419" s="9"/>
      <c r="F419" s="12">
        <v>2</v>
      </c>
      <c r="G419" s="9">
        <f>F419/I419</f>
        <v>0.66666666666666663</v>
      </c>
      <c r="H419" s="9"/>
      <c r="I419" s="15">
        <f>SUM(C419,F419)</f>
        <v>3</v>
      </c>
      <c r="J419"/>
      <c r="K419"/>
      <c r="L419"/>
      <c r="M419"/>
      <c r="N419"/>
      <c r="O419"/>
      <c r="P419"/>
      <c r="Q419"/>
      <c r="R419"/>
      <c r="S419"/>
    </row>
    <row r="420" spans="1:19" s="1" customFormat="1" ht="11.25" customHeight="1" x14ac:dyDescent="0.25">
      <c r="A420" s="3"/>
      <c r="B420" s="7" t="s">
        <v>219</v>
      </c>
      <c r="C420" s="8">
        <v>1</v>
      </c>
      <c r="D420" s="9">
        <f>C420/I420</f>
        <v>1</v>
      </c>
      <c r="E420" s="9"/>
      <c r="F420" s="12">
        <v>0</v>
      </c>
      <c r="G420" s="9">
        <f>F420/I420</f>
        <v>0</v>
      </c>
      <c r="H420" s="9"/>
      <c r="I420" s="15">
        <f>SUM(C420,F420)</f>
        <v>1</v>
      </c>
      <c r="J420"/>
      <c r="K420" s="31"/>
      <c r="L420" s="31"/>
      <c r="M420"/>
      <c r="N420"/>
      <c r="O420"/>
      <c r="P420"/>
      <c r="Q420"/>
      <c r="R420"/>
      <c r="S420"/>
    </row>
    <row r="421" spans="1:19" s="1" customFormat="1" ht="11.25" customHeight="1" x14ac:dyDescent="0.25">
      <c r="A421" s="3"/>
      <c r="B421" s="7" t="s">
        <v>300</v>
      </c>
      <c r="C421" s="8">
        <v>0</v>
      </c>
      <c r="D421" s="9">
        <f>C421/I421</f>
        <v>0</v>
      </c>
      <c r="E421" s="9"/>
      <c r="F421" s="12">
        <v>2</v>
      </c>
      <c r="G421" s="9">
        <f>F421/I421</f>
        <v>1</v>
      </c>
      <c r="H421" s="9"/>
      <c r="I421" s="15">
        <f>SUM(C421,F421)</f>
        <v>2</v>
      </c>
      <c r="J421"/>
      <c r="K421"/>
      <c r="L421"/>
      <c r="M421"/>
      <c r="N421"/>
      <c r="O421"/>
      <c r="P421"/>
      <c r="Q421"/>
      <c r="R421"/>
      <c r="S421"/>
    </row>
    <row r="422" spans="1:19" s="1" customFormat="1" ht="11.25" customHeight="1" x14ac:dyDescent="0.25">
      <c r="A422" s="3"/>
      <c r="B422" s="3" t="s">
        <v>157</v>
      </c>
      <c r="C422" s="8"/>
      <c r="D422" s="9"/>
      <c r="E422" s="9"/>
      <c r="F422" s="12"/>
      <c r="G422" s="9"/>
      <c r="H422" s="9"/>
      <c r="I422" s="15"/>
      <c r="J422"/>
      <c r="K422"/>
      <c r="L422"/>
      <c r="M422"/>
      <c r="N422"/>
      <c r="O422"/>
      <c r="P422"/>
      <c r="Q422"/>
      <c r="R422"/>
      <c r="S422"/>
    </row>
    <row r="423" spans="1:19" s="1" customFormat="1" ht="11.25" customHeight="1" x14ac:dyDescent="0.25">
      <c r="A423" s="3"/>
      <c r="B423" s="7" t="s">
        <v>152</v>
      </c>
      <c r="C423" s="8">
        <v>3</v>
      </c>
      <c r="D423" s="9">
        <f t="shared" si="111"/>
        <v>1</v>
      </c>
      <c r="E423" s="9"/>
      <c r="F423" s="12">
        <v>0</v>
      </c>
      <c r="G423" s="9">
        <f t="shared" si="112"/>
        <v>0</v>
      </c>
      <c r="H423" s="9"/>
      <c r="I423" s="15">
        <f t="shared" si="107"/>
        <v>3</v>
      </c>
      <c r="J423"/>
      <c r="K423"/>
      <c r="L423"/>
      <c r="M423"/>
      <c r="N423"/>
      <c r="O423"/>
      <c r="P423"/>
      <c r="Q423"/>
      <c r="R423"/>
      <c r="S423"/>
    </row>
    <row r="424" spans="1:19" s="1" customFormat="1" ht="11.25" customHeight="1" x14ac:dyDescent="0.25">
      <c r="A424" s="3"/>
      <c r="B424" s="7" t="s">
        <v>199</v>
      </c>
      <c r="C424" s="8">
        <v>0</v>
      </c>
      <c r="D424" s="9">
        <f t="shared" si="111"/>
        <v>0</v>
      </c>
      <c r="E424" s="9"/>
      <c r="F424" s="12">
        <v>1</v>
      </c>
      <c r="G424" s="9">
        <f t="shared" si="112"/>
        <v>1</v>
      </c>
      <c r="H424" s="9"/>
      <c r="I424" s="15">
        <f t="shared" si="107"/>
        <v>1</v>
      </c>
      <c r="J424"/>
      <c r="K424"/>
      <c r="L424"/>
      <c r="M424"/>
      <c r="N424"/>
      <c r="O424"/>
      <c r="P424"/>
      <c r="Q424"/>
      <c r="R424"/>
      <c r="S424"/>
    </row>
    <row r="425" spans="1:19" s="1" customFormat="1" ht="11.25" customHeight="1" x14ac:dyDescent="0.25">
      <c r="A425" s="3"/>
      <c r="B425" s="7" t="s">
        <v>229</v>
      </c>
      <c r="C425" s="8">
        <v>1</v>
      </c>
      <c r="D425" s="9">
        <f t="shared" si="111"/>
        <v>0.5</v>
      </c>
      <c r="E425" s="9"/>
      <c r="F425" s="12">
        <v>1</v>
      </c>
      <c r="G425" s="9">
        <f t="shared" si="112"/>
        <v>0.5</v>
      </c>
      <c r="H425" s="9"/>
      <c r="I425" s="15">
        <f t="shared" si="107"/>
        <v>2</v>
      </c>
      <c r="J425"/>
      <c r="K425"/>
      <c r="L425"/>
      <c r="M425"/>
      <c r="N425"/>
      <c r="O425"/>
      <c r="P425"/>
      <c r="Q425"/>
      <c r="R425"/>
      <c r="S425"/>
    </row>
    <row r="426" spans="1:19" s="1" customFormat="1" ht="11.25" customHeight="1" x14ac:dyDescent="0.25">
      <c r="A426" s="3"/>
      <c r="B426" s="3" t="s">
        <v>159</v>
      </c>
      <c r="C426" s="8">
        <v>0</v>
      </c>
      <c r="D426" s="9">
        <f>C426/I426</f>
        <v>0</v>
      </c>
      <c r="E426" s="9"/>
      <c r="F426" s="12">
        <v>1</v>
      </c>
      <c r="G426" s="9">
        <f>F426/I426</f>
        <v>1</v>
      </c>
      <c r="H426" s="9"/>
      <c r="I426" s="15">
        <f>SUM(C426,F426)</f>
        <v>1</v>
      </c>
      <c r="J426"/>
      <c r="K426"/>
      <c r="L426"/>
      <c r="M426"/>
      <c r="N426"/>
      <c r="O426"/>
      <c r="P426"/>
      <c r="Q426"/>
      <c r="R426"/>
      <c r="S426"/>
    </row>
    <row r="427" spans="1:19" s="1" customFormat="1" ht="11.25" customHeight="1" x14ac:dyDescent="0.25">
      <c r="A427" s="3"/>
      <c r="B427" s="3" t="s">
        <v>301</v>
      </c>
      <c r="C427" s="8">
        <v>1</v>
      </c>
      <c r="D427" s="9">
        <f>C427/I427</f>
        <v>1</v>
      </c>
      <c r="E427" s="9"/>
      <c r="F427" s="12">
        <v>0</v>
      </c>
      <c r="G427" s="9">
        <f>F427/I427</f>
        <v>0</v>
      </c>
      <c r="H427" s="9"/>
      <c r="I427" s="15">
        <f>SUM(C427,F427)</f>
        <v>1</v>
      </c>
      <c r="J427"/>
      <c r="K427" s="31"/>
      <c r="L427" s="31"/>
      <c r="M427"/>
      <c r="N427"/>
      <c r="O427"/>
      <c r="P427"/>
      <c r="Q427"/>
      <c r="R427"/>
      <c r="S427"/>
    </row>
    <row r="428" spans="1:19" s="1" customFormat="1" ht="11.25" customHeight="1" x14ac:dyDescent="0.25">
      <c r="A428" s="3"/>
      <c r="B428" s="7" t="s">
        <v>153</v>
      </c>
      <c r="C428" s="8">
        <v>1</v>
      </c>
      <c r="D428" s="9">
        <f t="shared" ref="D428" si="116">C428/I428</f>
        <v>0.5</v>
      </c>
      <c r="E428" s="9"/>
      <c r="F428" s="12">
        <v>1</v>
      </c>
      <c r="G428" s="9">
        <f t="shared" ref="G428" si="117">F428/I428</f>
        <v>0.5</v>
      </c>
      <c r="H428" s="9"/>
      <c r="I428" s="15">
        <f t="shared" ref="I428" si="118">SUM(C428,F428)</f>
        <v>2</v>
      </c>
      <c r="J428"/>
      <c r="K428"/>
      <c r="L428"/>
      <c r="M428"/>
      <c r="N428"/>
      <c r="O428"/>
      <c r="P428"/>
      <c r="Q428"/>
      <c r="R428"/>
      <c r="S428"/>
    </row>
    <row r="429" spans="1:19" s="1" customFormat="1" ht="11.25" customHeight="1" x14ac:dyDescent="0.25">
      <c r="A429" s="3"/>
      <c r="B429" s="7" t="s">
        <v>154</v>
      </c>
      <c r="C429" s="8">
        <v>1</v>
      </c>
      <c r="D429" s="9">
        <f t="shared" si="111"/>
        <v>0.5</v>
      </c>
      <c r="E429" s="9"/>
      <c r="F429" s="12">
        <v>1</v>
      </c>
      <c r="G429" s="9">
        <f t="shared" si="112"/>
        <v>0.5</v>
      </c>
      <c r="H429" s="9"/>
      <c r="I429" s="15">
        <f t="shared" si="107"/>
        <v>2</v>
      </c>
      <c r="J429"/>
      <c r="K429"/>
      <c r="L429"/>
      <c r="M429"/>
      <c r="N429"/>
      <c r="O429"/>
      <c r="P429"/>
      <c r="Q429"/>
      <c r="R429"/>
      <c r="S429"/>
    </row>
    <row r="430" spans="1:19" s="1" customFormat="1" ht="11.25" customHeight="1" x14ac:dyDescent="0.25">
      <c r="A430" s="3"/>
      <c r="B430" s="3" t="s">
        <v>302</v>
      </c>
      <c r="C430" s="8"/>
      <c r="D430" s="9"/>
      <c r="E430" s="9"/>
      <c r="F430" s="12"/>
      <c r="G430" s="9"/>
      <c r="H430" s="9"/>
      <c r="I430" s="15"/>
      <c r="J430"/>
      <c r="K430"/>
      <c r="L430"/>
      <c r="M430"/>
      <c r="N430"/>
      <c r="O430"/>
      <c r="P430"/>
      <c r="Q430"/>
      <c r="R430"/>
      <c r="S430"/>
    </row>
    <row r="431" spans="1:19" s="1" customFormat="1" ht="11.25" customHeight="1" x14ac:dyDescent="0.25">
      <c r="A431" s="3"/>
      <c r="B431" s="7" t="s">
        <v>303</v>
      </c>
      <c r="C431" s="8">
        <v>1</v>
      </c>
      <c r="D431" s="9">
        <f t="shared" ref="D431" si="119">C431/I431</f>
        <v>1</v>
      </c>
      <c r="E431" s="9"/>
      <c r="F431" s="12">
        <v>0</v>
      </c>
      <c r="G431" s="9">
        <f t="shared" ref="G431" si="120">F431/I431</f>
        <v>0</v>
      </c>
      <c r="H431" s="9"/>
      <c r="I431" s="15">
        <f t="shared" ref="I431" si="121">SUM(C431,F431)</f>
        <v>1</v>
      </c>
      <c r="J431"/>
      <c r="K431"/>
      <c r="L431"/>
      <c r="M431"/>
      <c r="N431"/>
      <c r="O431"/>
      <c r="P431"/>
      <c r="Q431"/>
      <c r="R431"/>
      <c r="S431"/>
    </row>
    <row r="432" spans="1:19" s="1" customFormat="1" ht="11.25" customHeight="1" x14ac:dyDescent="0.25">
      <c r="A432" s="3"/>
      <c r="B432" s="3" t="s">
        <v>158</v>
      </c>
      <c r="C432" s="8"/>
      <c r="D432" s="9"/>
      <c r="E432" s="9"/>
      <c r="F432" s="12"/>
      <c r="G432" s="9"/>
      <c r="H432" s="9"/>
      <c r="I432" s="15"/>
      <c r="J432"/>
      <c r="K432"/>
      <c r="L432"/>
      <c r="M432"/>
      <c r="N432"/>
      <c r="O432"/>
      <c r="P432"/>
      <c r="Q432"/>
      <c r="R432"/>
      <c r="S432"/>
    </row>
    <row r="433" spans="1:19" s="1" customFormat="1" ht="11.25" customHeight="1" x14ac:dyDescent="0.25">
      <c r="A433" s="3"/>
      <c r="B433" s="7" t="s">
        <v>304</v>
      </c>
      <c r="C433" s="8">
        <v>2</v>
      </c>
      <c r="D433" s="9">
        <f t="shared" ref="D433:D434" si="122">C433/I433</f>
        <v>0.66666666666666663</v>
      </c>
      <c r="E433" s="9"/>
      <c r="F433" s="12">
        <v>1</v>
      </c>
      <c r="G433" s="9">
        <f t="shared" ref="G433:G434" si="123">F433/I433</f>
        <v>0.33333333333333331</v>
      </c>
      <c r="H433" s="9"/>
      <c r="I433" s="15">
        <f t="shared" ref="I433:I434" si="124">SUM(C433,F433)</f>
        <v>3</v>
      </c>
      <c r="J433"/>
      <c r="K433"/>
      <c r="L433"/>
      <c r="M433"/>
      <c r="N433"/>
      <c r="O433"/>
      <c r="P433"/>
      <c r="Q433"/>
      <c r="R433"/>
      <c r="S433"/>
    </row>
    <row r="434" spans="1:19" s="1" customFormat="1" ht="11.25" customHeight="1" x14ac:dyDescent="0.25">
      <c r="A434" s="3"/>
      <c r="B434" s="7" t="s">
        <v>306</v>
      </c>
      <c r="C434" s="8">
        <v>1</v>
      </c>
      <c r="D434" s="9">
        <f t="shared" si="122"/>
        <v>0.2</v>
      </c>
      <c r="E434" s="9"/>
      <c r="F434" s="12">
        <v>4</v>
      </c>
      <c r="G434" s="9">
        <f t="shared" si="123"/>
        <v>0.8</v>
      </c>
      <c r="H434" s="9"/>
      <c r="I434" s="15">
        <f t="shared" si="124"/>
        <v>5</v>
      </c>
      <c r="J434"/>
      <c r="K434"/>
      <c r="L434"/>
      <c r="M434"/>
      <c r="N434"/>
      <c r="O434"/>
      <c r="P434"/>
      <c r="Q434"/>
      <c r="R434"/>
      <c r="S434"/>
    </row>
    <row r="435" spans="1:19" s="1" customFormat="1" ht="11.25" customHeight="1" x14ac:dyDescent="0.25">
      <c r="A435" s="3"/>
      <c r="B435" s="7" t="s">
        <v>305</v>
      </c>
      <c r="C435" s="8">
        <v>2</v>
      </c>
      <c r="D435" s="9">
        <f>C435/I435</f>
        <v>0.66666666666666663</v>
      </c>
      <c r="E435" s="9"/>
      <c r="F435" s="12">
        <v>1</v>
      </c>
      <c r="G435" s="9">
        <f>F435/I435</f>
        <v>0.33333333333333331</v>
      </c>
      <c r="H435" s="9"/>
      <c r="I435" s="15">
        <f>SUM(C435,F435)</f>
        <v>3</v>
      </c>
      <c r="J435"/>
      <c r="K435"/>
      <c r="L435"/>
      <c r="M435"/>
      <c r="N435"/>
      <c r="O435"/>
      <c r="P435"/>
      <c r="Q435"/>
      <c r="R435"/>
      <c r="S435"/>
    </row>
    <row r="436" spans="1:19" s="1" customFormat="1" ht="11.25" customHeight="1" x14ac:dyDescent="0.25">
      <c r="A436" s="3"/>
      <c r="B436" s="7" t="s">
        <v>152</v>
      </c>
      <c r="C436" s="8">
        <v>3</v>
      </c>
      <c r="D436" s="9">
        <f t="shared" si="111"/>
        <v>0.33333333333333331</v>
      </c>
      <c r="E436" s="9"/>
      <c r="F436" s="12">
        <v>6</v>
      </c>
      <c r="G436" s="9">
        <f t="shared" si="112"/>
        <v>0.66666666666666663</v>
      </c>
      <c r="H436" s="9"/>
      <c r="I436" s="15">
        <f t="shared" ref="I436:I468" si="125">SUM(C436,F436)</f>
        <v>9</v>
      </c>
      <c r="J436"/>
      <c r="K436"/>
      <c r="L436"/>
      <c r="M436"/>
      <c r="N436"/>
      <c r="O436"/>
      <c r="P436"/>
      <c r="Q436"/>
      <c r="R436"/>
      <c r="S436"/>
    </row>
    <row r="437" spans="1:19" s="1" customFormat="1" ht="11.25" customHeight="1" x14ac:dyDescent="0.25">
      <c r="A437" s="3"/>
      <c r="B437" s="7" t="s">
        <v>199</v>
      </c>
      <c r="C437" s="8">
        <v>19</v>
      </c>
      <c r="D437" s="9">
        <f t="shared" si="111"/>
        <v>0.51351351351351349</v>
      </c>
      <c r="E437" s="9"/>
      <c r="F437" s="12">
        <v>18</v>
      </c>
      <c r="G437" s="9">
        <f t="shared" si="112"/>
        <v>0.48648648648648651</v>
      </c>
      <c r="H437" s="9"/>
      <c r="I437" s="15">
        <f t="shared" si="125"/>
        <v>37</v>
      </c>
      <c r="J437"/>
      <c r="K437"/>
      <c r="L437"/>
      <c r="M437"/>
      <c r="N437"/>
      <c r="O437"/>
      <c r="P437"/>
      <c r="Q437"/>
      <c r="R437"/>
      <c r="S437"/>
    </row>
    <row r="438" spans="1:19" s="1" customFormat="1" ht="11.25" customHeight="1" x14ac:dyDescent="0.25">
      <c r="A438" s="3"/>
      <c r="B438" s="7" t="s">
        <v>159</v>
      </c>
      <c r="C438" s="8">
        <v>2</v>
      </c>
      <c r="D438" s="9">
        <f t="shared" si="111"/>
        <v>0.2857142857142857</v>
      </c>
      <c r="E438" s="9"/>
      <c r="F438" s="12">
        <v>5</v>
      </c>
      <c r="G438" s="9">
        <f t="shared" si="112"/>
        <v>0.7142857142857143</v>
      </c>
      <c r="H438" s="9"/>
      <c r="I438" s="15">
        <f t="shared" si="125"/>
        <v>7</v>
      </c>
      <c r="J438"/>
      <c r="K438"/>
      <c r="L438"/>
      <c r="M438"/>
      <c r="N438"/>
      <c r="O438"/>
      <c r="P438"/>
      <c r="Q438"/>
      <c r="R438"/>
      <c r="S438"/>
    </row>
    <row r="439" spans="1:19" s="1" customFormat="1" ht="11.25" customHeight="1" x14ac:dyDescent="0.25">
      <c r="A439" s="3"/>
      <c r="B439" s="7" t="s">
        <v>160</v>
      </c>
      <c r="C439" s="8">
        <v>2</v>
      </c>
      <c r="D439" s="9">
        <f t="shared" si="111"/>
        <v>9.0909090909090912E-2</v>
      </c>
      <c r="E439" s="9"/>
      <c r="F439" s="12">
        <v>20</v>
      </c>
      <c r="G439" s="9">
        <f t="shared" si="112"/>
        <v>0.90909090909090906</v>
      </c>
      <c r="H439" s="9"/>
      <c r="I439" s="15">
        <f t="shared" si="125"/>
        <v>22</v>
      </c>
      <c r="J439"/>
      <c r="K439"/>
      <c r="L439"/>
      <c r="M439"/>
      <c r="N439"/>
      <c r="O439"/>
      <c r="P439"/>
      <c r="Q439"/>
      <c r="R439"/>
      <c r="S439"/>
    </row>
    <row r="440" spans="1:19" s="1" customFormat="1" ht="11.25" customHeight="1" x14ac:dyDescent="0.25">
      <c r="A440" s="3"/>
      <c r="B440" s="7" t="s">
        <v>153</v>
      </c>
      <c r="C440" s="8">
        <v>2</v>
      </c>
      <c r="D440" s="9">
        <f>C440/I440</f>
        <v>0.66666666666666663</v>
      </c>
      <c r="E440" s="9"/>
      <c r="F440" s="12">
        <v>1</v>
      </c>
      <c r="G440" s="9">
        <f>F440/I440</f>
        <v>0.33333333333333331</v>
      </c>
      <c r="H440" s="9"/>
      <c r="I440" s="15">
        <f t="shared" si="125"/>
        <v>3</v>
      </c>
      <c r="J440"/>
      <c r="K440"/>
      <c r="L440"/>
      <c r="M440"/>
      <c r="N440"/>
      <c r="O440"/>
      <c r="P440"/>
      <c r="Q440"/>
      <c r="R440"/>
      <c r="S440"/>
    </row>
    <row r="441" spans="1:19" s="1" customFormat="1" ht="11.25" customHeight="1" x14ac:dyDescent="0.25">
      <c r="A441" s="3"/>
      <c r="B441" s="7" t="s">
        <v>61</v>
      </c>
      <c r="C441" s="8">
        <v>0</v>
      </c>
      <c r="D441" s="9">
        <f t="shared" si="111"/>
        <v>0</v>
      </c>
      <c r="E441" s="9"/>
      <c r="F441" s="12">
        <v>1</v>
      </c>
      <c r="G441" s="9">
        <f t="shared" si="112"/>
        <v>1</v>
      </c>
      <c r="H441" s="9"/>
      <c r="I441" s="15">
        <f t="shared" si="125"/>
        <v>1</v>
      </c>
      <c r="J441"/>
      <c r="K441"/>
      <c r="L441"/>
      <c r="M441"/>
      <c r="N441"/>
      <c r="O441"/>
      <c r="P441"/>
      <c r="Q441"/>
      <c r="R441"/>
      <c r="S441"/>
    </row>
    <row r="442" spans="1:19" s="1" customFormat="1" ht="11.25" customHeight="1" x14ac:dyDescent="0.25">
      <c r="A442" s="3"/>
      <c r="B442" s="7" t="s">
        <v>154</v>
      </c>
      <c r="C442" s="8">
        <v>21</v>
      </c>
      <c r="D442" s="9">
        <f t="shared" si="111"/>
        <v>0.47727272727272729</v>
      </c>
      <c r="E442" s="9"/>
      <c r="F442" s="12">
        <v>23</v>
      </c>
      <c r="G442" s="9">
        <f t="shared" si="112"/>
        <v>0.52272727272727271</v>
      </c>
      <c r="H442" s="9"/>
      <c r="I442" s="15">
        <f t="shared" si="125"/>
        <v>44</v>
      </c>
      <c r="J442"/>
      <c r="K442"/>
      <c r="L442"/>
      <c r="M442"/>
      <c r="N442"/>
      <c r="O442"/>
      <c r="P442"/>
      <c r="Q442"/>
      <c r="R442"/>
      <c r="S442"/>
    </row>
    <row r="443" spans="1:19" s="1" customFormat="1" ht="11.25" customHeight="1" x14ac:dyDescent="0.25">
      <c r="A443" s="3"/>
      <c r="B443" s="3" t="s">
        <v>155</v>
      </c>
      <c r="C443" s="8">
        <v>0</v>
      </c>
      <c r="D443" s="9">
        <f t="shared" si="111"/>
        <v>0</v>
      </c>
      <c r="E443" s="9"/>
      <c r="F443" s="12">
        <v>1</v>
      </c>
      <c r="G443" s="9">
        <f t="shared" si="112"/>
        <v>1</v>
      </c>
      <c r="H443" s="9"/>
      <c r="I443" s="15">
        <f t="shared" si="125"/>
        <v>1</v>
      </c>
      <c r="J443"/>
      <c r="K443" s="31"/>
      <c r="L443" s="31"/>
      <c r="M443"/>
      <c r="N443"/>
      <c r="O443"/>
      <c r="P443"/>
      <c r="Q443"/>
      <c r="R443"/>
      <c r="S443"/>
    </row>
    <row r="444" spans="1:19" s="1" customFormat="1" ht="11.25" customHeight="1" x14ac:dyDescent="0.25">
      <c r="A444" s="3"/>
      <c r="B444" s="3" t="s">
        <v>307</v>
      </c>
      <c r="C444" s="8">
        <v>1</v>
      </c>
      <c r="D444" s="9">
        <f t="shared" ref="D444" si="126">C444/I444</f>
        <v>0.25</v>
      </c>
      <c r="E444" s="9"/>
      <c r="F444" s="12">
        <v>3</v>
      </c>
      <c r="G444" s="9">
        <f t="shared" ref="G444" si="127">F444/I444</f>
        <v>0.75</v>
      </c>
      <c r="H444" s="9"/>
      <c r="I444" s="15">
        <f t="shared" ref="I444" si="128">SUM(C444,F444)</f>
        <v>4</v>
      </c>
      <c r="J444"/>
      <c r="K444" s="31"/>
      <c r="L444" s="31"/>
      <c r="M444"/>
      <c r="N444"/>
      <c r="O444"/>
      <c r="P444"/>
      <c r="Q444"/>
      <c r="R444"/>
      <c r="S444"/>
    </row>
    <row r="445" spans="1:19" s="1" customFormat="1" ht="11.25" customHeight="1" x14ac:dyDescent="0.25">
      <c r="A445" s="3"/>
      <c r="B445" s="7" t="s">
        <v>65</v>
      </c>
      <c r="C445" s="8">
        <v>14</v>
      </c>
      <c r="D445" s="9">
        <f t="shared" si="111"/>
        <v>0.5</v>
      </c>
      <c r="E445" s="9"/>
      <c r="F445" s="12">
        <v>14</v>
      </c>
      <c r="G445" s="9">
        <f t="shared" si="112"/>
        <v>0.5</v>
      </c>
      <c r="H445" s="9"/>
      <c r="I445" s="15">
        <f t="shared" si="125"/>
        <v>28</v>
      </c>
      <c r="J445"/>
      <c r="K445"/>
      <c r="L445"/>
      <c r="M445"/>
      <c r="N445"/>
      <c r="O445"/>
      <c r="P445"/>
      <c r="Q445"/>
      <c r="R445"/>
      <c r="S445"/>
    </row>
    <row r="446" spans="1:19" s="1" customFormat="1" ht="11.25" customHeight="1" x14ac:dyDescent="0.25">
      <c r="A446" s="3"/>
      <c r="B446" s="7" t="s">
        <v>156</v>
      </c>
      <c r="C446" s="8">
        <v>0</v>
      </c>
      <c r="D446" s="9">
        <f>C446/I446</f>
        <v>0</v>
      </c>
      <c r="E446" s="9"/>
      <c r="F446" s="12">
        <v>1</v>
      </c>
      <c r="G446" s="9">
        <f>F446/I446</f>
        <v>1</v>
      </c>
      <c r="H446" s="9"/>
      <c r="I446" s="15">
        <f>SUM(C446,F446)</f>
        <v>1</v>
      </c>
      <c r="J446"/>
      <c r="K446"/>
      <c r="L446"/>
      <c r="M446"/>
      <c r="N446"/>
      <c r="O446"/>
      <c r="P446"/>
      <c r="Q446"/>
      <c r="R446"/>
      <c r="S446"/>
    </row>
    <row r="447" spans="1:19" s="1" customFormat="1" ht="11.25" customHeight="1" x14ac:dyDescent="0.25">
      <c r="A447" s="3"/>
      <c r="B447" s="3" t="s">
        <v>161</v>
      </c>
      <c r="C447" s="8"/>
      <c r="D447" s="9"/>
      <c r="E447" s="9"/>
      <c r="F447" s="12"/>
      <c r="G447" s="9"/>
      <c r="H447" s="9"/>
      <c r="I447" s="15"/>
      <c r="J447"/>
      <c r="K447"/>
      <c r="L447"/>
      <c r="M447"/>
      <c r="N447"/>
      <c r="O447"/>
      <c r="P447"/>
      <c r="Q447"/>
      <c r="R447"/>
      <c r="S447"/>
    </row>
    <row r="448" spans="1:19" s="1" customFormat="1" ht="11.25" customHeight="1" x14ac:dyDescent="0.25">
      <c r="A448" s="3"/>
      <c r="B448" s="7" t="s">
        <v>152</v>
      </c>
      <c r="C448" s="8">
        <v>2</v>
      </c>
      <c r="D448" s="9">
        <f>C448/I448</f>
        <v>1</v>
      </c>
      <c r="E448" s="9"/>
      <c r="F448" s="12">
        <v>0</v>
      </c>
      <c r="G448" s="9">
        <f>F448/I448</f>
        <v>0</v>
      </c>
      <c r="H448" s="9"/>
      <c r="I448" s="15">
        <f>SUM(C448,F448)</f>
        <v>2</v>
      </c>
      <c r="J448"/>
      <c r="K448"/>
      <c r="L448"/>
      <c r="M448"/>
      <c r="N448"/>
      <c r="O448"/>
      <c r="P448"/>
      <c r="Q448"/>
      <c r="R448"/>
      <c r="S448"/>
    </row>
    <row r="449" spans="1:19" s="1" customFormat="1" ht="11.25" customHeight="1" x14ac:dyDescent="0.25">
      <c r="A449" s="3"/>
      <c r="B449" s="7" t="s">
        <v>199</v>
      </c>
      <c r="C449" s="8">
        <v>2</v>
      </c>
      <c r="D449" s="9">
        <f>C449/I449</f>
        <v>0.5</v>
      </c>
      <c r="E449" s="9"/>
      <c r="F449" s="12">
        <v>2</v>
      </c>
      <c r="G449" s="9">
        <f>F449/I449</f>
        <v>0.5</v>
      </c>
      <c r="H449" s="9"/>
      <c r="I449" s="15">
        <f>SUM(C449,F449)</f>
        <v>4</v>
      </c>
      <c r="J449"/>
      <c r="K449"/>
      <c r="L449"/>
      <c r="M449"/>
      <c r="N449"/>
      <c r="O449"/>
      <c r="P449"/>
      <c r="Q449"/>
      <c r="R449"/>
      <c r="S449"/>
    </row>
    <row r="450" spans="1:19" s="1" customFormat="1" ht="11.25" customHeight="1" x14ac:dyDescent="0.25">
      <c r="A450" s="3"/>
      <c r="B450" s="7" t="s">
        <v>159</v>
      </c>
      <c r="C450" s="8">
        <v>1</v>
      </c>
      <c r="D450" s="9">
        <f t="shared" si="111"/>
        <v>1</v>
      </c>
      <c r="E450" s="9"/>
      <c r="F450" s="12">
        <v>0</v>
      </c>
      <c r="G450" s="9">
        <f t="shared" si="112"/>
        <v>0</v>
      </c>
      <c r="H450" s="9"/>
      <c r="I450" s="15">
        <f t="shared" si="125"/>
        <v>1</v>
      </c>
      <c r="J450"/>
      <c r="K450"/>
      <c r="L450"/>
      <c r="M450"/>
      <c r="N450"/>
      <c r="O450"/>
      <c r="P450"/>
      <c r="Q450"/>
      <c r="R450"/>
      <c r="S450"/>
    </row>
    <row r="451" spans="1:19" s="1" customFormat="1" ht="11.25" customHeight="1" x14ac:dyDescent="0.25">
      <c r="A451" s="3"/>
      <c r="B451" s="7" t="s">
        <v>160</v>
      </c>
      <c r="C451" s="8">
        <v>2</v>
      </c>
      <c r="D451" s="9">
        <f t="shared" si="111"/>
        <v>9.5238095238095233E-2</v>
      </c>
      <c r="E451" s="9"/>
      <c r="F451" s="12">
        <v>19</v>
      </c>
      <c r="G451" s="9">
        <f t="shared" si="112"/>
        <v>0.90476190476190477</v>
      </c>
      <c r="H451" s="9"/>
      <c r="I451" s="15">
        <f t="shared" si="125"/>
        <v>21</v>
      </c>
      <c r="J451"/>
      <c r="K451" s="31"/>
      <c r="L451" s="31"/>
      <c r="M451"/>
      <c r="N451"/>
      <c r="O451"/>
      <c r="P451"/>
      <c r="Q451"/>
      <c r="R451"/>
      <c r="S451"/>
    </row>
    <row r="452" spans="1:19" s="1" customFormat="1" ht="11.25" customHeight="1" x14ac:dyDescent="0.25">
      <c r="A452" s="3"/>
      <c r="B452" s="7" t="s">
        <v>154</v>
      </c>
      <c r="C452" s="8">
        <v>4</v>
      </c>
      <c r="D452" s="9">
        <f t="shared" si="111"/>
        <v>0.44444444444444442</v>
      </c>
      <c r="E452" s="9"/>
      <c r="F452" s="12">
        <v>5</v>
      </c>
      <c r="G452" s="9">
        <f t="shared" si="112"/>
        <v>0.55555555555555558</v>
      </c>
      <c r="H452" s="9"/>
      <c r="I452" s="15">
        <f t="shared" si="125"/>
        <v>9</v>
      </c>
      <c r="J452"/>
      <c r="K452"/>
      <c r="L452"/>
      <c r="M452"/>
      <c r="N452"/>
      <c r="O452"/>
      <c r="P452"/>
      <c r="Q452"/>
      <c r="R452"/>
      <c r="S452"/>
    </row>
    <row r="453" spans="1:19" s="1" customFormat="1" ht="9" customHeight="1" x14ac:dyDescent="0.25">
      <c r="A453" s="3"/>
      <c r="B453" s="3"/>
      <c r="C453" s="8"/>
      <c r="D453" s="9"/>
      <c r="E453" s="9"/>
      <c r="F453" s="12"/>
      <c r="G453" s="9"/>
      <c r="H453" s="9"/>
      <c r="I453" s="15"/>
      <c r="J453"/>
      <c r="K453"/>
      <c r="L453"/>
      <c r="M453"/>
      <c r="N453"/>
      <c r="O453"/>
      <c r="P453"/>
      <c r="Q453"/>
      <c r="R453"/>
      <c r="S453"/>
    </row>
    <row r="454" spans="1:19" s="2" customFormat="1" ht="11.25" customHeight="1" x14ac:dyDescent="0.25">
      <c r="A454" s="4"/>
      <c r="B454" s="5" t="s">
        <v>25</v>
      </c>
      <c r="C454" s="23">
        <f>SUM(C393:C453)</f>
        <v>235</v>
      </c>
      <c r="D454" s="9">
        <f t="shared" si="111"/>
        <v>0.45719844357976652</v>
      </c>
      <c r="E454" s="9"/>
      <c r="F454" s="13">
        <f>SUM(F393:F453)</f>
        <v>279</v>
      </c>
      <c r="G454" s="9">
        <f t="shared" si="112"/>
        <v>0.54280155642023342</v>
      </c>
      <c r="H454" s="9"/>
      <c r="I454" s="16">
        <f t="shared" si="125"/>
        <v>514</v>
      </c>
      <c r="J454"/>
      <c r="K454"/>
      <c r="L454"/>
      <c r="M454"/>
      <c r="N454"/>
      <c r="O454"/>
      <c r="P454"/>
      <c r="Q454"/>
      <c r="R454"/>
      <c r="S454"/>
    </row>
    <row r="455" spans="1:19" s="1" customFormat="1" ht="9" customHeight="1" x14ac:dyDescent="0.25">
      <c r="A455" s="6"/>
      <c r="B455" s="3"/>
      <c r="C455" s="8"/>
      <c r="D455" s="9"/>
      <c r="E455" s="9"/>
      <c r="F455" s="12"/>
      <c r="G455" s="9"/>
      <c r="H455" s="9"/>
      <c r="I455" s="15"/>
      <c r="J455"/>
      <c r="K455"/>
      <c r="L455"/>
      <c r="M455"/>
      <c r="N455"/>
      <c r="O455"/>
      <c r="P455"/>
      <c r="Q455"/>
      <c r="R455"/>
      <c r="S455"/>
    </row>
    <row r="456" spans="1:19" s="1" customFormat="1" ht="11.25" customHeight="1" x14ac:dyDescent="0.25">
      <c r="A456" s="4" t="s">
        <v>20</v>
      </c>
      <c r="B456" s="3"/>
      <c r="C456" s="8"/>
      <c r="D456" s="9"/>
      <c r="E456" s="9"/>
      <c r="F456" s="12"/>
      <c r="G456" s="9"/>
      <c r="H456" s="9"/>
      <c r="I456" s="15"/>
      <c r="J456"/>
      <c r="K456"/>
      <c r="L456"/>
      <c r="M456"/>
      <c r="N456"/>
      <c r="O456"/>
      <c r="P456"/>
      <c r="Q456"/>
      <c r="R456"/>
      <c r="S456"/>
    </row>
    <row r="457" spans="1:19" s="18" customFormat="1" ht="11.25" customHeight="1" x14ac:dyDescent="0.25">
      <c r="A457" s="4"/>
      <c r="B457" s="3" t="s">
        <v>200</v>
      </c>
      <c r="C457" s="8">
        <v>6</v>
      </c>
      <c r="D457" s="9">
        <f>C457/I457</f>
        <v>1</v>
      </c>
      <c r="E457" s="9"/>
      <c r="F457" s="12">
        <v>0</v>
      </c>
      <c r="G457" s="9">
        <f>F457/I457</f>
        <v>0</v>
      </c>
      <c r="H457" s="9"/>
      <c r="I457" s="15">
        <f>SUM(C457,F457)</f>
        <v>6</v>
      </c>
      <c r="J457"/>
      <c r="K457"/>
      <c r="L457"/>
      <c r="M457"/>
      <c r="N457"/>
      <c r="O457"/>
      <c r="P457"/>
      <c r="Q457"/>
      <c r="R457"/>
      <c r="S457"/>
    </row>
    <row r="458" spans="1:19" s="1" customFormat="1" ht="11.25" customHeight="1" x14ac:dyDescent="0.25">
      <c r="A458" s="4"/>
      <c r="B458" s="3" t="s">
        <v>201</v>
      </c>
      <c r="C458" s="8"/>
      <c r="D458" s="9"/>
      <c r="E458" s="9"/>
      <c r="F458" s="12"/>
      <c r="G458" s="9"/>
      <c r="H458" s="9"/>
      <c r="I458" s="15"/>
      <c r="J458"/>
      <c r="K458"/>
      <c r="L458"/>
      <c r="M458"/>
      <c r="N458"/>
      <c r="O458"/>
      <c r="P458"/>
      <c r="Q458"/>
      <c r="R458"/>
      <c r="S458"/>
    </row>
    <row r="459" spans="1:19" s="1" customFormat="1" ht="11.25" customHeight="1" x14ac:dyDescent="0.25">
      <c r="A459" s="3"/>
      <c r="B459" s="7" t="s">
        <v>162</v>
      </c>
      <c r="C459" s="8">
        <v>28</v>
      </c>
      <c r="D459" s="9">
        <f t="shared" si="111"/>
        <v>0.93333333333333335</v>
      </c>
      <c r="E459" s="9"/>
      <c r="F459" s="12">
        <v>2</v>
      </c>
      <c r="G459" s="9">
        <f t="shared" si="112"/>
        <v>6.6666666666666666E-2</v>
      </c>
      <c r="H459" s="9"/>
      <c r="I459" s="15">
        <f t="shared" si="125"/>
        <v>30</v>
      </c>
      <c r="J459"/>
      <c r="K459"/>
      <c r="L459"/>
      <c r="M459"/>
      <c r="N459"/>
      <c r="O459"/>
      <c r="P459"/>
      <c r="Q459"/>
      <c r="R459"/>
      <c r="S459"/>
    </row>
    <row r="460" spans="1:19" s="1" customFormat="1" ht="11.25" customHeight="1" x14ac:dyDescent="0.25">
      <c r="A460" s="4" t="s">
        <v>313</v>
      </c>
      <c r="B460" s="7"/>
      <c r="C460" s="8"/>
      <c r="D460" s="9"/>
      <c r="E460" s="9"/>
      <c r="F460" s="12"/>
      <c r="G460" s="9"/>
      <c r="H460" s="9"/>
      <c r="I460" s="15"/>
      <c r="J460"/>
      <c r="K460"/>
      <c r="L460"/>
      <c r="M460"/>
      <c r="N460"/>
      <c r="O460"/>
      <c r="P460"/>
      <c r="Q460"/>
      <c r="R460"/>
      <c r="S460"/>
    </row>
    <row r="461" spans="1:19" s="1" customFormat="1" ht="11.25" customHeight="1" x14ac:dyDescent="0.25">
      <c r="A461" s="3"/>
      <c r="B461" s="3" t="s">
        <v>312</v>
      </c>
      <c r="C461" s="8"/>
      <c r="D461" s="9"/>
      <c r="E461" s="9"/>
      <c r="F461" s="12"/>
      <c r="G461" s="9"/>
      <c r="H461" s="9"/>
      <c r="I461" s="15"/>
      <c r="J461"/>
      <c r="K461"/>
      <c r="L461"/>
      <c r="M461"/>
      <c r="N461"/>
      <c r="O461"/>
      <c r="P461"/>
      <c r="Q461"/>
      <c r="R461"/>
      <c r="S461"/>
    </row>
    <row r="462" spans="1:19" s="1" customFormat="1" ht="11.25" customHeight="1" x14ac:dyDescent="0.25">
      <c r="A462" s="3"/>
      <c r="B462" s="7" t="s">
        <v>163</v>
      </c>
      <c r="C462" s="8">
        <v>29</v>
      </c>
      <c r="D462" s="9">
        <f t="shared" si="111"/>
        <v>0.76315789473684215</v>
      </c>
      <c r="E462" s="9"/>
      <c r="F462" s="12">
        <v>9</v>
      </c>
      <c r="G462" s="9">
        <f t="shared" si="112"/>
        <v>0.23684210526315788</v>
      </c>
      <c r="H462" s="9"/>
      <c r="I462" s="15">
        <f t="shared" si="125"/>
        <v>38</v>
      </c>
      <c r="J462"/>
      <c r="K462"/>
      <c r="L462"/>
      <c r="M462"/>
      <c r="N462"/>
      <c r="O462"/>
      <c r="P462"/>
      <c r="Q462"/>
      <c r="R462"/>
      <c r="S462"/>
    </row>
    <row r="463" spans="1:19" s="1" customFormat="1" ht="11.25" customHeight="1" x14ac:dyDescent="0.25">
      <c r="A463" s="3"/>
      <c r="B463" s="7" t="s">
        <v>164</v>
      </c>
      <c r="C463" s="8">
        <v>75</v>
      </c>
      <c r="D463" s="9">
        <f t="shared" si="111"/>
        <v>0.91463414634146345</v>
      </c>
      <c r="E463" s="9"/>
      <c r="F463" s="12">
        <v>7</v>
      </c>
      <c r="G463" s="9">
        <f t="shared" si="112"/>
        <v>8.5365853658536592E-2</v>
      </c>
      <c r="H463" s="9"/>
      <c r="I463" s="15">
        <f t="shared" si="125"/>
        <v>82</v>
      </c>
      <c r="J463"/>
      <c r="K463"/>
      <c r="L463"/>
      <c r="M463"/>
      <c r="N463"/>
      <c r="O463"/>
      <c r="P463"/>
      <c r="Q463"/>
      <c r="R463"/>
      <c r="S463"/>
    </row>
    <row r="464" spans="1:19" s="1" customFormat="1" ht="11.25" customHeight="1" x14ac:dyDescent="0.25">
      <c r="A464" s="3"/>
      <c r="B464" s="7" t="s">
        <v>165</v>
      </c>
      <c r="C464" s="8">
        <v>23</v>
      </c>
      <c r="D464" s="9">
        <f t="shared" si="111"/>
        <v>0.95833333333333337</v>
      </c>
      <c r="E464" s="9"/>
      <c r="F464" s="12">
        <v>1</v>
      </c>
      <c r="G464" s="9">
        <f t="shared" si="112"/>
        <v>4.1666666666666664E-2</v>
      </c>
      <c r="H464" s="9"/>
      <c r="I464" s="15">
        <f t="shared" si="125"/>
        <v>24</v>
      </c>
      <c r="J464"/>
      <c r="K464"/>
      <c r="L464"/>
      <c r="M464"/>
      <c r="N464"/>
      <c r="O464"/>
      <c r="P464"/>
      <c r="Q464"/>
      <c r="R464"/>
      <c r="S464"/>
    </row>
    <row r="465" spans="1:19" s="1" customFormat="1" ht="11.25" customHeight="1" x14ac:dyDescent="0.25">
      <c r="A465" s="3"/>
      <c r="B465" s="7" t="s">
        <v>166</v>
      </c>
      <c r="C465" s="8">
        <v>5</v>
      </c>
      <c r="D465" s="9">
        <f t="shared" si="111"/>
        <v>1</v>
      </c>
      <c r="E465" s="9"/>
      <c r="F465" s="12">
        <v>0</v>
      </c>
      <c r="G465" s="9">
        <f t="shared" si="112"/>
        <v>0</v>
      </c>
      <c r="H465" s="9"/>
      <c r="I465" s="15">
        <f t="shared" si="125"/>
        <v>5</v>
      </c>
      <c r="J465"/>
      <c r="K465" s="31"/>
      <c r="L465" s="31"/>
      <c r="M465"/>
      <c r="N465"/>
      <c r="O465"/>
      <c r="P465"/>
      <c r="Q465"/>
      <c r="R465"/>
      <c r="S465"/>
    </row>
    <row r="466" spans="1:19" s="1" customFormat="1" ht="11.25" customHeight="1" x14ac:dyDescent="0.25">
      <c r="A466" s="3"/>
      <c r="B466" s="7" t="s">
        <v>167</v>
      </c>
      <c r="C466" s="8">
        <v>3</v>
      </c>
      <c r="D466" s="9">
        <f>C466/I466</f>
        <v>1</v>
      </c>
      <c r="E466" s="9"/>
      <c r="F466" s="12">
        <v>0</v>
      </c>
      <c r="G466" s="9">
        <f>F466/I466</f>
        <v>0</v>
      </c>
      <c r="H466" s="9"/>
      <c r="I466" s="15">
        <f>SUM(C466,F466)</f>
        <v>3</v>
      </c>
      <c r="J466"/>
      <c r="K466"/>
      <c r="L466"/>
      <c r="M466"/>
      <c r="N466"/>
      <c r="O466"/>
      <c r="P466"/>
      <c r="Q466"/>
      <c r="R466"/>
      <c r="S466"/>
    </row>
    <row r="467" spans="1:19" s="1" customFormat="1" ht="9" customHeight="1" x14ac:dyDescent="0.25">
      <c r="A467" s="3"/>
      <c r="B467" s="3"/>
      <c r="C467" s="8"/>
      <c r="D467" s="9"/>
      <c r="E467" s="9"/>
      <c r="F467" s="12"/>
      <c r="G467" s="9"/>
      <c r="H467" s="9"/>
      <c r="I467" s="15"/>
      <c r="J467"/>
      <c r="K467"/>
      <c r="L467"/>
      <c r="M467"/>
      <c r="N467"/>
      <c r="O467"/>
      <c r="P467"/>
      <c r="Q467"/>
      <c r="R467"/>
      <c r="S467"/>
    </row>
    <row r="468" spans="1:19" s="2" customFormat="1" ht="11.25" customHeight="1" x14ac:dyDescent="0.25">
      <c r="A468" s="4"/>
      <c r="B468" s="5" t="s">
        <v>25</v>
      </c>
      <c r="C468" s="23">
        <f>SUM(C457:C467)</f>
        <v>169</v>
      </c>
      <c r="D468" s="9">
        <f t="shared" si="111"/>
        <v>0.89893617021276595</v>
      </c>
      <c r="E468" s="9"/>
      <c r="F468" s="23">
        <f>SUM(F457:F467)</f>
        <v>19</v>
      </c>
      <c r="G468" s="9">
        <f t="shared" si="112"/>
        <v>0.10106382978723404</v>
      </c>
      <c r="H468" s="9"/>
      <c r="I468" s="16">
        <f t="shared" si="125"/>
        <v>188</v>
      </c>
      <c r="J468"/>
      <c r="K468"/>
      <c r="L468"/>
      <c r="M468"/>
      <c r="N468"/>
      <c r="O468"/>
      <c r="P468"/>
      <c r="Q468"/>
      <c r="R468"/>
      <c r="S468"/>
    </row>
    <row r="469" spans="1:19" s="1" customFormat="1" ht="9" customHeight="1" x14ac:dyDescent="0.25">
      <c r="A469" s="6"/>
      <c r="B469" s="3"/>
      <c r="C469" s="8"/>
      <c r="D469" s="9"/>
      <c r="E469" s="9"/>
      <c r="F469" s="12"/>
      <c r="G469" s="9"/>
      <c r="H469" s="9"/>
      <c r="I469" s="15"/>
      <c r="J469"/>
      <c r="K469"/>
      <c r="L469"/>
      <c r="M469"/>
      <c r="N469"/>
      <c r="O469"/>
      <c r="P469"/>
      <c r="Q469"/>
      <c r="R469"/>
      <c r="S469"/>
    </row>
    <row r="470" spans="1:19" s="1" customFormat="1" ht="11.25" customHeight="1" x14ac:dyDescent="0.25">
      <c r="A470" s="4" t="s">
        <v>21</v>
      </c>
      <c r="B470" s="3"/>
      <c r="C470" s="35">
        <f>C17+C26+C31+C39+C156+C202+C208+C215+C272+C287+C315+C321+C338+C347+C355+C361+C367+C376+C385+C390+C454+C468</f>
        <v>2542</v>
      </c>
      <c r="D470" s="9">
        <f>C470/I470</f>
        <v>0.58992805755395683</v>
      </c>
      <c r="E470" s="9"/>
      <c r="F470" s="35">
        <f>F17+F26+F31+F39+F156+F202+F208+F215+F272+F287+F315+F321+F338+F347+F355+F361+F367+F376+F385+F390+F454+F468</f>
        <v>1767</v>
      </c>
      <c r="G470" s="9">
        <f t="shared" si="112"/>
        <v>0.41007194244604317</v>
      </c>
      <c r="H470" s="9"/>
      <c r="I470" s="36">
        <f>SUM(C470,F470)</f>
        <v>4309</v>
      </c>
      <c r="J470"/>
      <c r="K470"/>
      <c r="L470"/>
      <c r="M470"/>
      <c r="N470"/>
      <c r="O470"/>
      <c r="P470"/>
      <c r="Q470"/>
      <c r="R470"/>
      <c r="S470"/>
    </row>
    <row r="471" spans="1:19" ht="11.25" customHeight="1" x14ac:dyDescent="0.25">
      <c r="A471" s="3"/>
      <c r="B471" s="3"/>
      <c r="C471" s="23"/>
      <c r="D471" s="9"/>
      <c r="E471" s="8"/>
      <c r="F471" s="8"/>
      <c r="G471" s="8"/>
      <c r="H471" s="8"/>
      <c r="I471" s="8"/>
    </row>
    <row r="472" spans="1:19" ht="11.25" customHeight="1" x14ac:dyDescent="0.25">
      <c r="A472" s="37" t="s">
        <v>23</v>
      </c>
      <c r="B472" s="37"/>
      <c r="C472" s="37"/>
      <c r="D472" s="37"/>
      <c r="E472" s="37"/>
      <c r="F472" s="37"/>
      <c r="G472" s="37"/>
      <c r="H472" s="37"/>
      <c r="I472" s="37"/>
    </row>
    <row r="473" spans="1:19" ht="11.25" customHeight="1" x14ac:dyDescent="0.25">
      <c r="A473" s="37" t="s">
        <v>246</v>
      </c>
      <c r="B473" s="37"/>
      <c r="C473" s="37"/>
      <c r="D473" s="37"/>
      <c r="E473" s="37"/>
      <c r="F473" s="37"/>
      <c r="G473" s="37"/>
      <c r="H473" s="37"/>
      <c r="I473" s="37"/>
    </row>
    <row r="474" spans="1:19" x14ac:dyDescent="0.25">
      <c r="A474" s="37"/>
      <c r="B474" s="37"/>
      <c r="C474" s="37"/>
      <c r="D474" s="37"/>
      <c r="E474" s="37"/>
      <c r="F474" s="37"/>
      <c r="G474" s="37"/>
      <c r="H474" s="37"/>
      <c r="I474" s="37"/>
    </row>
    <row r="475" spans="1:19" x14ac:dyDescent="0.25">
      <c r="A475" s="3"/>
      <c r="B475" s="3"/>
      <c r="C475" s="8"/>
      <c r="D475" s="9"/>
      <c r="E475" s="8"/>
      <c r="F475" s="8"/>
      <c r="G475" s="8"/>
      <c r="H475" s="8"/>
      <c r="I475" s="8"/>
    </row>
  </sheetData>
  <mergeCells count="9">
    <mergeCell ref="A474:I474"/>
    <mergeCell ref="A5:B5"/>
    <mergeCell ref="C4:D4"/>
    <mergeCell ref="F4:G4"/>
    <mergeCell ref="A1:I1"/>
    <mergeCell ref="A2:I2"/>
    <mergeCell ref="A3:I3"/>
    <mergeCell ref="A472:I472"/>
    <mergeCell ref="A473:I473"/>
  </mergeCells>
  <phoneticPr fontId="1" type="noConversion"/>
  <printOptions horizontalCentered="1"/>
  <pageMargins left="0.9" right="0.9" top="0.9" bottom="0.85" header="0" footer="0"/>
  <pageSetup scale="94" orientation="portrait" r:id="rId1"/>
  <headerFooter differentFirst="1" alignWithMargins="0"/>
  <rowBreaks count="8" manualBreakCount="8">
    <brk id="61" max="8" man="1"/>
    <brk id="108" max="8" man="1"/>
    <brk id="164" max="8" man="1"/>
    <brk id="216" max="8" man="1"/>
    <brk id="276" max="8" man="1"/>
    <brk id="338" max="8" man="1"/>
    <brk id="399" max="8" man="1"/>
    <brk id="4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dolsen</cp:lastModifiedBy>
  <cp:lastPrinted>2014-06-19T20:03:02Z</cp:lastPrinted>
  <dcterms:created xsi:type="dcterms:W3CDTF">2009-04-24T14:12:49Z</dcterms:created>
  <dcterms:modified xsi:type="dcterms:W3CDTF">2014-07-30T14:25:25Z</dcterms:modified>
</cp:coreProperties>
</file>