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defaultThemeVersion="124226"/>
  <mc:AlternateContent xmlns:mc="http://schemas.openxmlformats.org/markup-compatibility/2006">
    <mc:Choice Requires="x15">
      <x15ac:absPath xmlns:x15ac="http://schemas.microsoft.com/office/spreadsheetml/2010/11/ac" url="S:\Sustainability Office\Engagement\Green Office Reps\2022\"/>
    </mc:Choice>
  </mc:AlternateContent>
  <xr:revisionPtr revIDLastSave="0" documentId="13_ncr:1_{4B4AF55A-C3E9-483C-A6B1-A8A57FA58E7E}" xr6:coauthVersionLast="47" xr6:coauthVersionMax="47" xr10:uidLastSave="{00000000-0000-0000-0000-000000000000}"/>
  <bookViews>
    <workbookView xWindow="-120" yWindow="-120" windowWidth="29040" windowHeight="15840" tabRatio="923" xr2:uid="{00000000-000D-0000-FFFF-FFFF00000000}"/>
  </bookViews>
  <sheets>
    <sheet name="Information" sheetId="24" r:id="rId1"/>
    <sheet name="Office Inventory" sheetId="23" r:id="rId2"/>
    <sheet name="Waste" sheetId="31" r:id="rId3"/>
    <sheet name="Energy" sheetId="19" r:id="rId4"/>
    <sheet name="Transportation" sheetId="21" r:id="rId5"/>
    <sheet name="Participation" sheetId="22" r:id="rId6"/>
    <sheet name="Social Sustainability" sheetId="30" r:id="rId7"/>
    <sheet name="Summary" sheetId="26" r:id="rId8"/>
    <sheet name="Green Office Pledge" sheetId="27" r:id="rId9"/>
  </sheets>
  <definedNames>
    <definedName name="Levels" localSheetId="3">#REF!</definedName>
    <definedName name="Levels" localSheetId="0">#REF!</definedName>
    <definedName name="Levels" localSheetId="1">#REF!</definedName>
    <definedName name="Levels" localSheetId="5">#REF!</definedName>
    <definedName name="Levels" localSheetId="7">#REF!</definedName>
    <definedName name="Levels" localSheetId="4">#REF!</definedName>
    <definedName name="levels" localSheetId="2">Waste!$C$84:$C$88</definedName>
    <definedName name="levels">#REF!</definedName>
    <definedName name="percent2" localSheetId="2">#REF!</definedName>
    <definedName name="percent2">#REF!</definedName>
    <definedName name="percentages" localSheetId="2">#REF!</definedName>
    <definedName name="percentag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1" l="1"/>
  <c r="F10" i="31"/>
  <c r="F11" i="31"/>
  <c r="F12" i="31"/>
  <c r="F13" i="31"/>
  <c r="F14" i="31"/>
  <c r="F15" i="31"/>
  <c r="F16" i="31"/>
  <c r="F17" i="31"/>
  <c r="F18" i="31"/>
  <c r="F19" i="31"/>
  <c r="F20" i="31"/>
  <c r="F21" i="31"/>
  <c r="F22" i="31"/>
  <c r="G22" i="31" s="1"/>
  <c r="F19" i="30"/>
  <c r="G19" i="30" s="1"/>
  <c r="F17" i="19"/>
  <c r="G17" i="19" s="1"/>
  <c r="F21" i="21"/>
  <c r="G21" i="21" s="1"/>
  <c r="F16" i="22"/>
  <c r="G16" i="22" s="1"/>
  <c r="F17" i="21"/>
  <c r="G17" i="21" s="1"/>
  <c r="F11" i="19"/>
  <c r="G11" i="19" s="1"/>
  <c r="E13" i="26" l="1"/>
  <c r="F18" i="21"/>
  <c r="G18" i="21" s="1"/>
  <c r="F19" i="21" l="1"/>
  <c r="G19" i="21" s="1"/>
  <c r="G19" i="31"/>
  <c r="F15" i="19" l="1"/>
  <c r="G15" i="19" s="1"/>
  <c r="F17" i="30"/>
  <c r="G17" i="30" s="1"/>
  <c r="F16" i="30"/>
  <c r="G16" i="30" s="1"/>
  <c r="F15" i="30"/>
  <c r="G15" i="30" s="1"/>
  <c r="G18" i="31"/>
  <c r="F20" i="21"/>
  <c r="C10" i="26"/>
  <c r="F9" i="21"/>
  <c r="G9" i="21" s="1"/>
  <c r="F14" i="30"/>
  <c r="E9" i="26" l="1"/>
  <c r="F13" i="30"/>
  <c r="F12" i="30"/>
  <c r="F11" i="30"/>
  <c r="F10" i="30"/>
  <c r="F18" i="30"/>
  <c r="F9" i="30"/>
  <c r="F12" i="22"/>
  <c r="F10" i="22"/>
  <c r="F15" i="22"/>
  <c r="F11" i="22"/>
  <c r="F15" i="21"/>
  <c r="F16" i="21"/>
  <c r="F13" i="21"/>
  <c r="F12" i="21"/>
  <c r="F10" i="21"/>
  <c r="F16" i="19"/>
  <c r="F14" i="19"/>
  <c r="F13" i="19"/>
  <c r="F12" i="19"/>
  <c r="F10" i="19"/>
  <c r="F9" i="19"/>
  <c r="G21" i="31" l="1"/>
  <c r="G17" i="31"/>
  <c r="G16" i="31"/>
  <c r="G15" i="31"/>
  <c r="G12" i="31"/>
  <c r="G11" i="31"/>
  <c r="G10" i="31"/>
  <c r="F31" i="31" l="1"/>
  <c r="F29" i="31"/>
  <c r="G14" i="31"/>
  <c r="G13" i="31"/>
  <c r="F24" i="31"/>
  <c r="G9" i="31"/>
  <c r="G13" i="30"/>
  <c r="F14" i="22"/>
  <c r="F13" i="22"/>
  <c r="F9" i="22"/>
  <c r="F14" i="21"/>
  <c r="F11" i="21"/>
  <c r="F18" i="22" l="1"/>
  <c r="F23" i="21"/>
  <c r="G24" i="31"/>
  <c r="G23" i="31"/>
  <c r="E23" i="31"/>
  <c r="F23" i="31" s="1"/>
  <c r="F30" i="21"/>
  <c r="F26" i="30"/>
  <c r="F27" i="30" s="1"/>
  <c r="F28" i="30"/>
  <c r="F28" i="21"/>
  <c r="F26" i="19"/>
  <c r="F24" i="19"/>
  <c r="F25" i="19" s="1"/>
  <c r="F25" i="22"/>
  <c r="G13" i="21"/>
  <c r="F32" i="31" l="1"/>
  <c r="E19" i="26"/>
  <c r="F23" i="22"/>
  <c r="F24" i="22" s="1"/>
  <c r="G18" i="30" l="1"/>
  <c r="G14" i="30"/>
  <c r="G12" i="30"/>
  <c r="G11" i="30"/>
  <c r="G20" i="21"/>
  <c r="G16" i="21"/>
  <c r="G14" i="21"/>
  <c r="G12" i="21"/>
  <c r="G11" i="21"/>
  <c r="G10" i="21"/>
  <c r="G16" i="19"/>
  <c r="G14" i="19"/>
  <c r="G13" i="19"/>
  <c r="G12" i="19"/>
  <c r="G10" i="19"/>
  <c r="G9" i="30"/>
  <c r="F21" i="30" l="1"/>
  <c r="G10" i="30"/>
  <c r="G20" i="30" s="1"/>
  <c r="F19" i="19"/>
  <c r="G9" i="19"/>
  <c r="G18" i="19" s="1"/>
  <c r="G15" i="21"/>
  <c r="G23" i="21" s="1"/>
  <c r="F19" i="26"/>
  <c r="G21" i="30" l="1"/>
  <c r="G22" i="21"/>
  <c r="F31" i="21" s="1"/>
  <c r="E22" i="21"/>
  <c r="F22" i="21" s="1"/>
  <c r="E20" i="30"/>
  <c r="F20" i="30" s="1"/>
  <c r="E18" i="19"/>
  <c r="F18" i="19" s="1"/>
  <c r="G19" i="19"/>
  <c r="E20" i="26" s="1"/>
  <c r="F20" i="26" s="1"/>
  <c r="E23" i="26"/>
  <c r="F23" i="26" s="1"/>
  <c r="F29" i="30"/>
  <c r="E21" i="26"/>
  <c r="F27" i="19"/>
  <c r="F21" i="26" l="1"/>
  <c r="G12" i="22"/>
  <c r="G15" i="22" l="1"/>
  <c r="G14" i="22"/>
  <c r="G13" i="22"/>
  <c r="G11" i="22"/>
  <c r="G10" i="22"/>
  <c r="G9" i="22"/>
  <c r="G18" i="22" l="1"/>
  <c r="G17" i="22"/>
  <c r="F26" i="22" s="1"/>
  <c r="E17" i="22"/>
  <c r="E11" i="26" l="1"/>
  <c r="E6" i="26" l="1"/>
  <c r="E7" i="26"/>
  <c r="E8" i="26"/>
  <c r="E5" i="26"/>
  <c r="E22" i="26"/>
  <c r="E24" i="26" s="1"/>
  <c r="F22" i="26" l="1"/>
  <c r="G15" i="26"/>
  <c r="F17" i="22"/>
  <c r="F24"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PHYSICAL PLANT TEMPORARY ACCT</author>
  </authors>
  <commentList>
    <comment ref="D14" authorId="0" shapeId="0" xr:uid="{98C18876-295F-48C3-9C0C-9B1217968DEC}">
      <text>
        <r>
          <rPr>
            <b/>
            <sz val="9"/>
            <color indexed="81"/>
            <rFont val="Tahoma"/>
            <family val="2"/>
          </rPr>
          <t>PHYSICAL PLANT TEMPORARY ACCT:</t>
        </r>
        <r>
          <rPr>
            <sz val="9"/>
            <color indexed="81"/>
            <rFont val="Tahoma"/>
            <family val="2"/>
          </rPr>
          <t xml:space="preserve">
How does the office track this?</t>
        </r>
      </text>
    </comment>
  </commentList>
</comments>
</file>

<file path=xl/sharedStrings.xml><?xml version="1.0" encoding="utf-8"?>
<sst xmlns="http://schemas.openxmlformats.org/spreadsheetml/2006/main" count="386" uniqueCount="149">
  <si>
    <t>Status</t>
  </si>
  <si>
    <t>Levels</t>
  </si>
  <si>
    <t>Select</t>
  </si>
  <si>
    <t>Not Applicable</t>
  </si>
  <si>
    <t>GREEN OFFICE PROGRAM CHECKLIST</t>
  </si>
  <si>
    <t>Description</t>
  </si>
  <si>
    <t>Not in Practice</t>
  </si>
  <si>
    <t xml:space="preserve">DEPARTMENT: </t>
  </si>
  <si>
    <t xml:space="preserve">GO-REP: </t>
  </si>
  <si>
    <t>SECTION</t>
  </si>
  <si>
    <t>SCORE</t>
  </si>
  <si>
    <t>Waste</t>
  </si>
  <si>
    <t>Energy</t>
  </si>
  <si>
    <t>Transportation</t>
  </si>
  <si>
    <t>ACHIEVED</t>
  </si>
  <si>
    <t xml:space="preserve">GOLD: </t>
  </si>
  <si>
    <t>Percentage</t>
  </si>
  <si>
    <t xml:space="preserve">The office offers a shared public transit pass for work-related off-campus travel. </t>
  </si>
  <si>
    <t>CAMPUS:</t>
  </si>
  <si>
    <t>OFFICE INVENTORY</t>
  </si>
  <si>
    <t>GREEN OFFICE PROGRAM</t>
  </si>
  <si>
    <t>GREEN OFFICE CERTIFICATION:</t>
  </si>
  <si>
    <t>Participation</t>
  </si>
  <si>
    <t>TOTAL</t>
  </si>
  <si>
    <t xml:space="preserve">Waste </t>
  </si>
  <si>
    <t xml:space="preserve">Energy </t>
  </si>
  <si>
    <t xml:space="preserve">Transportation </t>
  </si>
  <si>
    <t xml:space="preserve">                         GREEN OFFICE PROGRAM SUMMARY</t>
  </si>
  <si>
    <t>EMAIL ADDRESS:</t>
  </si>
  <si>
    <t>Social Sustainability</t>
  </si>
  <si>
    <t>Percentages</t>
  </si>
  <si>
    <t>DO NOT REMOVE</t>
  </si>
  <si>
    <t>25 percent</t>
  </si>
  <si>
    <t>50 percent</t>
  </si>
  <si>
    <t>75 percent</t>
  </si>
  <si>
    <t>100 percent</t>
  </si>
  <si>
    <t>Available Points</t>
  </si>
  <si>
    <t>SILVER:</t>
  </si>
  <si>
    <t>CERTIFIED:</t>
  </si>
  <si>
    <t>Y/N</t>
  </si>
  <si>
    <t>Yes</t>
  </si>
  <si>
    <t>No</t>
  </si>
  <si>
    <t>[Name of primary campus location]</t>
  </si>
  <si>
    <t>[Street address or office location]</t>
  </si>
  <si>
    <t>ADDRESS:</t>
  </si>
  <si>
    <t>All office recycling and waste bins have updated signage indicating what goes in each stream.</t>
  </si>
  <si>
    <t>The office has carpool information, biking resources and walking path maps available for staff to reference.</t>
  </si>
  <si>
    <t>NAME:</t>
  </si>
  <si>
    <t>Always</t>
  </si>
  <si>
    <t>Sometimes</t>
  </si>
  <si>
    <t>Never</t>
  </si>
  <si>
    <t>NEARLY THERE!</t>
  </si>
  <si>
    <t>Often</t>
  </si>
  <si>
    <t>Seldom</t>
  </si>
  <si>
    <t>The office hosts online meetings for off-campus stakeholders whenever possible to reduce travel.</t>
  </si>
  <si>
    <t>The office provides all new staff with information on UM sustainability initiatives, the Office of Sustainability website and green policies or guidelines.</t>
  </si>
  <si>
    <t>Please add me to the Office of Sustainability mailing list.</t>
  </si>
  <si>
    <t xml:space="preserve"> </t>
  </si>
  <si>
    <t>Resources</t>
  </si>
  <si>
    <t>Available Score</t>
  </si>
  <si>
    <t>Score</t>
  </si>
  <si>
    <t>If "Not Applicable," please indicate why</t>
  </si>
  <si>
    <t>Where to put in a Work Order</t>
  </si>
  <si>
    <t>The office diverts organic waste by participating in the organics collection program facilitated by the Office of Sustainability.</t>
  </si>
  <si>
    <t>Information on toner recycling</t>
  </si>
  <si>
    <t>Total Points Not Applicable</t>
  </si>
  <si>
    <t>Total Points Applicable</t>
  </si>
  <si>
    <t>Total Points Recieved</t>
  </si>
  <si>
    <t>Final Score</t>
  </si>
  <si>
    <t>Total Points Possible</t>
  </si>
  <si>
    <t>Office Peggo card from the UMSU Service Centre or online from Winnipeg Transit</t>
  </si>
  <si>
    <t>Information on the Employee &amp; Family Assistance Program</t>
  </si>
  <si>
    <t>The office visibly promotes the Employee &amp; Family Assistance Program (EFAP) through regular emails or posters in common areas.</t>
  </si>
  <si>
    <t>CERTIFICATION</t>
  </si>
  <si>
    <t>[Primary contact email]</t>
  </si>
  <si>
    <t>[Primary contact name]</t>
  </si>
  <si>
    <t xml:space="preserve">                             GREEN OFFICE PLEDGE</t>
  </si>
  <si>
    <t>Free GoManitoba application for shared commute resources</t>
  </si>
  <si>
    <t>UM mobile app for Winnipeg Transit real-time arrival and departure information</t>
  </si>
  <si>
    <t>[Name of office conducting assessment]</t>
  </si>
  <si>
    <t>GREEN office PROGRAM CHECKLIST</t>
  </si>
  <si>
    <t>The office uses the UM toner recycling program.</t>
  </si>
  <si>
    <t>The office promotes paperless meetings and presentations by avoiding handouts, providing electronic copies and using whiteboards whenever possible.</t>
  </si>
  <si>
    <t>The office participates in monthly meetings in which meaningful discussions and diversity of thoughts take place.</t>
  </si>
  <si>
    <t xml:space="preserve">The office asks about local and sustainable food options when ordering catering for on-campus meetings and events. </t>
  </si>
  <si>
    <t>Review the UM Sustainable Transportation Strategy</t>
  </si>
  <si>
    <t>NUMBER OF PEOPLE WHO USE THE OFFICE SPACE:</t>
  </si>
  <si>
    <t>Use the  36 Northwest Super Express Route to travel between Fort Garry and Bannatyne</t>
  </si>
  <si>
    <t>At least __% of employees in our office use active or public transportation to commute to and from work every week (round up).</t>
  </si>
  <si>
    <t>UM active transportation events</t>
  </si>
  <si>
    <t>The Green Office Program certificate is clearly displayed in our common area.</t>
  </si>
  <si>
    <t>__% of our office has signed the Green Office Program Pledge (round up).</t>
  </si>
  <si>
    <t xml:space="preserve">Learn about the Office of Sustainability </t>
  </si>
  <si>
    <t>Our office coordinates at least one sustainability event annually for our employees to learn more about sustainability (Waste-Free Wednesdays, Meatless Mondays, Commuter Challenge, etc.).</t>
  </si>
  <si>
    <t>Explore and participate in THRIVE</t>
  </si>
  <si>
    <t>___% of the office takes part in group or individual activities at the Active Living Centre(s) or other wellness activities offered at UM (round up).</t>
  </si>
  <si>
    <t xml:space="preserve">Select Sustainability at UM from self-registration course list on UMLearn. </t>
  </si>
  <si>
    <r>
      <t xml:space="preserve">__% of the office has taken the UMLearn course </t>
    </r>
    <r>
      <rPr>
        <i/>
        <sz val="12"/>
        <rFont val="Arial"/>
        <family val="2"/>
      </rPr>
      <t>Sustainability at UM</t>
    </r>
    <r>
      <rPr>
        <sz val="12"/>
        <rFont val="Arial"/>
        <family val="2"/>
      </rPr>
      <t xml:space="preserve"> (round up).</t>
    </r>
  </si>
  <si>
    <t>Take accessibility training</t>
  </si>
  <si>
    <t>Review employee wellness resources on UM Intranet</t>
  </si>
  <si>
    <t>The office has participated in a workshop on Equity, Diversity and Inclusion in the Workplace.</t>
  </si>
  <si>
    <t>Find EDI workshops and training opportunities</t>
  </si>
  <si>
    <t>The office eliminates unecessary air travel by attending and hosting conferences virtually whenever possible.</t>
  </si>
  <si>
    <t xml:space="preserve">Office faucets and toilets are checked for signs of leaks at least once per year. If a leak appears, a work order is made. </t>
  </si>
  <si>
    <t>Office computers, printers and photocopiers are set up to enter power save mode (sleep mode) when inactive for extended periods of time.</t>
  </si>
  <si>
    <t>The office supports active or public transportation as a way to commute for work purposes during work hours.</t>
  </si>
  <si>
    <t>AREA OF OFFICE:</t>
  </si>
  <si>
    <t>Office workstations (computers, monitors, printers, copiers, etc.) are shut down at the end of the day.</t>
  </si>
  <si>
    <t>Office lights are turned off when rooms are not in use.</t>
  </si>
  <si>
    <t>Get involved | Sustainability | University of Manitoba (umanitoba.ca)</t>
  </si>
  <si>
    <t>Other</t>
  </si>
  <si>
    <t>The office requests and promotes refillable waterbottle stations to reduce plastic waste</t>
  </si>
  <si>
    <t>The office has eliminated the use of personal heaters.</t>
  </si>
  <si>
    <t xml:space="preserve">Energy-efficient light bulbs (LEDs) are used in the office whenever possible. </t>
  </si>
  <si>
    <t xml:space="preserve">The office participates in active transportation events such as Bike Week, Jack Frost Challenge and the Commuter Challenge. </t>
  </si>
  <si>
    <t>The office requests additional electric charging infrastructure from the Office of Parking &amp; Transportation if a staff member requests additional support.</t>
  </si>
  <si>
    <t>___% of this office has reviewed the Employee Wellness training, supports and resources available at UM.</t>
  </si>
  <si>
    <t>Green Events Certification</t>
  </si>
  <si>
    <t>The office certifies all major departmental events through the Green In-Person and Green Virtual Events Certification Program.</t>
  </si>
  <si>
    <t>(SAMPLE ONLY, PLEASE COMPLETE ONLINE FORM)</t>
  </si>
  <si>
    <t>Visit the ReShop online</t>
  </si>
  <si>
    <t>The office only prints when necessary. Files are shared electronically through a shared drive, OneDrive or other file-sharing options.</t>
  </si>
  <si>
    <t>Offices located in listed 10 buildings are eligible to participate in 2022</t>
  </si>
  <si>
    <t xml:space="preserve">Printable waste signage provided by OOS 
</t>
  </si>
  <si>
    <t xml:space="preserve">The office printers' and photocopiers' default settings are programmed to double-sided, black and white. </t>
  </si>
  <si>
    <t>All office electronics (including toasters, microwaves, etc.) are unplugged over weekends/holidays to save energy.</t>
  </si>
  <si>
    <t>The office has eliminated all desk-side printers in favour of shared printing stations.</t>
  </si>
  <si>
    <t xml:space="preserve">Blinds in the office(s) are closed during warm summer days and opened in the winter to reduce heating and cooling demand. </t>
  </si>
  <si>
    <t>The office sends meeting invitations to external stakeholders that include directions for transit, walking and cycling.</t>
  </si>
  <si>
    <t>For staff members who drive, the office promotes opportunities to carpool and/or provides information on electric vehicles.</t>
  </si>
  <si>
    <t>All employees have knowledge of their nearest secure bike parking options.</t>
  </si>
  <si>
    <t>The director/office manager is committed to sending one email to the department to launch the Green Office Program and lead by example.</t>
  </si>
  <si>
    <t>The office/department provides information and encourages participation in THRIVE Week for staff wellness.</t>
  </si>
  <si>
    <t>The office uses Fair Trade coffee and/or tea and is Fair Trade Workplace Certified.</t>
  </si>
  <si>
    <t>More information on Fair Trade</t>
  </si>
  <si>
    <t>In 2019, UM produced 57,000 tonnes of greenhouse gas emissions, 3.8% stemming from waste on campus. Staff and students disposed of more than 50 kg of waste per person! In order to reach the waste reduction goals outlined in UM’s Climate Action Plan, by 2030, staff and students must reduce their waste generated to 30kg/person.</t>
  </si>
  <si>
    <r>
      <t xml:space="preserve">NOTE: </t>
    </r>
    <r>
      <rPr>
        <b/>
        <sz val="10"/>
        <rFont val="Arial"/>
        <family val="2"/>
      </rPr>
      <t>'Office'</t>
    </r>
    <r>
      <rPr>
        <sz val="10"/>
        <rFont val="Arial"/>
        <family val="2"/>
      </rPr>
      <t xml:space="preserve"> refers to a physical space or spaces shared by employees from the same faculty or department. These spaces include reception areas, lunchrooms, conference rooms, private bathrooms, copy rooms, and other shared spaces commonly accessed by employees being certified as part of your Green Office application.</t>
    </r>
  </si>
  <si>
    <t xml:space="preserve">The office provides reusable items such as mugs, plates, silverware, dish towels, etc., for use to reduce single use waste. </t>
  </si>
  <si>
    <t>The office consistently collects paper, envelopes and office supplies for re-use.</t>
  </si>
  <si>
    <t>The office uses the ReShop to source furniture and office accessories before purchasing new material.</t>
  </si>
  <si>
    <t>When there is unwanted furniture in the office, a work order is created and the items are brought to the ReShop for reuse on campus.</t>
  </si>
  <si>
    <t>The office tracks the amount of paper purchased, and products purchased by the office contain at least 40% post-consumer recycled content.</t>
  </si>
  <si>
    <t xml:space="preserve">According to UM's baseline greenhouse gas emissions (GHGs) inventory of 2019, 65% of UM's GHGs were produced from heating, cooling and maintaining our diverse array of buildings. By increasing energy efficiency in all aspects of University operations, we can all play a roll in reducing emissions associated with building energy at UM. </t>
  </si>
  <si>
    <t xml:space="preserve">In 2019, transportation activities such as commuting, business and research travel, and fleet vehicles produced 29% of UM's greenhouse gas emissions (GHGs). Low-carbon actions we can explore to reduce our personal and institutional transportation emissions include: increasing transit, carpooling and active transportation opportunities, reducing business travel, continuing some work-from-home opportunities, and replacing fleet vehicles with electric options.  </t>
  </si>
  <si>
    <t xml:space="preserve">When meetings are off-campus or across campus, the office carpools, uses public transportation, cycles, or walks when possible. </t>
  </si>
  <si>
    <t>Our office has encouraged another office to register for the Green Office Program.</t>
  </si>
  <si>
    <t xml:space="preserve">UM's sustainability and climate action goals are ambitious and far-reaching. To collectively achieve our goals, we will require the support, energy and ideas of each and every UM community member. GoReps can play a pivotal role in creating a more sustainable future at UM.    </t>
  </si>
  <si>
    <t>___% of this office has completed the Accessibility Standards Training available in UMLearn. </t>
  </si>
  <si>
    <t xml:space="preserve">Social sustainability includes aspects of sustainability that look beyond traditional environmental factors. The United Nations Sustainable Development Goals (SDGs) outline 17 goals that address social sustainability factors such as equality, equity, economic health, and individual and community well-being.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</si>
</sst>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rgb="FF9C0006"/>
      <name val="Calibri"/>
      <family val="2"/>
      <scheme val="minor"/>
    </font>
    <font>
      <u/>
      <sz val="11"/>
      <color theme="10"/>
      <name val="Calibri"/>
      <family val="2"/>
      <scheme val="minor"/>
    </font>
    <font>
      <sz val="11"/>
      <color theme="1"/>
      <name val="Trade Gothic Next LT Pro"/>
      <family val="2"/>
    </font>
    <font>
      <sz val="11"/>
      <color theme="0"/>
      <name val="Trade Gothic Next LT Pro"/>
      <family val="2"/>
    </font>
    <font>
      <b/>
      <sz val="26"/>
      <color theme="0"/>
      <name val="Trade Gothic Next LT Pro"/>
      <family val="2"/>
    </font>
    <font>
      <b/>
      <sz val="18"/>
      <color theme="0"/>
      <name val="Trade Gothic Next LT Pro"/>
      <family val="2"/>
    </font>
    <font>
      <sz val="18"/>
      <color theme="1"/>
      <name val="Trade Gothic Next LT Pro"/>
      <family val="2"/>
    </font>
    <font>
      <sz val="11"/>
      <name val="Trade Gothic Next LT Pro"/>
      <family val="2"/>
    </font>
    <font>
      <b/>
      <sz val="11"/>
      <color theme="1"/>
      <name val="Trade Gothic Next LT Pro"/>
      <family val="2"/>
    </font>
    <font>
      <b/>
      <sz val="14"/>
      <color theme="1"/>
      <name val="Trade Gothic Next LT Pro"/>
      <family val="2"/>
    </font>
    <font>
      <sz val="14"/>
      <color theme="1"/>
      <name val="Trade Gothic Next LT Pro"/>
      <family val="2"/>
    </font>
    <font>
      <b/>
      <sz val="12"/>
      <color theme="1"/>
      <name val="Trade Gothic Next LT Pro"/>
      <family val="2"/>
    </font>
    <font>
      <b/>
      <i/>
      <sz val="11"/>
      <color theme="1"/>
      <name val="Trade Gothic Next LT Pro"/>
      <family val="2"/>
    </font>
    <font>
      <sz val="14"/>
      <color theme="0"/>
      <name val="Trade Gothic Next LT Pro"/>
      <family val="2"/>
    </font>
    <font>
      <sz val="11"/>
      <color theme="0"/>
      <name val="Trade Gothic Next LT Pro"/>
      <family val="2"/>
    </font>
    <font>
      <b/>
      <sz val="11"/>
      <color theme="1"/>
      <name val="Trade Gothic Next LT Pro"/>
      <family val="2"/>
    </font>
    <font>
      <b/>
      <sz val="11"/>
      <color rgb="FFFF0000"/>
      <name val="Trade Gothic Next LT Pro"/>
      <family val="2"/>
    </font>
    <font>
      <sz val="11"/>
      <color theme="1"/>
      <name val="Trade Gothic Next LT Pro"/>
      <family val="2"/>
    </font>
    <font>
      <b/>
      <sz val="26"/>
      <color theme="1"/>
      <name val="Trade Gothic Next LT Pro"/>
      <family val="2"/>
    </font>
    <font>
      <b/>
      <sz val="8"/>
      <color rgb="FFFF0000"/>
      <name val="Trade Gothic Next LT Pro"/>
      <family val="2"/>
    </font>
    <font>
      <b/>
      <sz val="8"/>
      <color theme="1"/>
      <name val="Trade Gothic Next LT Pro"/>
      <family val="2"/>
    </font>
    <font>
      <sz val="8"/>
      <color theme="1"/>
      <name val="Trade Gothic Next LT Pro"/>
      <family val="2"/>
    </font>
    <font>
      <sz val="8"/>
      <name val="Trade Gothic Next LT Pro"/>
      <family val="2"/>
    </font>
    <font>
      <b/>
      <sz val="12"/>
      <color theme="0"/>
      <name val="Trade Gothic Next LT Pro"/>
      <family val="2"/>
    </font>
    <font>
      <sz val="12"/>
      <color theme="1"/>
      <name val="Arial"/>
      <family val="2"/>
    </font>
    <font>
      <sz val="11"/>
      <color theme="1"/>
      <name val="Arial"/>
      <family val="2"/>
    </font>
    <font>
      <sz val="11"/>
      <color theme="0"/>
      <name val="Arial"/>
      <family val="2"/>
    </font>
    <font>
      <b/>
      <sz val="26"/>
      <color theme="0"/>
      <name val="Arial"/>
      <family val="2"/>
    </font>
    <font>
      <b/>
      <sz val="18"/>
      <color theme="0"/>
      <name val="Arial"/>
      <family val="2"/>
    </font>
    <font>
      <sz val="18"/>
      <color theme="1"/>
      <name val="Arial"/>
      <family val="2"/>
    </font>
    <font>
      <b/>
      <sz val="26"/>
      <color theme="1"/>
      <name val="Arial"/>
      <family val="2"/>
    </font>
    <font>
      <sz val="11"/>
      <name val="Arial"/>
      <family val="2"/>
    </font>
    <font>
      <sz val="14"/>
      <name val="Arial"/>
      <family val="2"/>
    </font>
    <font>
      <sz val="12"/>
      <name val="Arial"/>
      <family val="2"/>
    </font>
    <font>
      <u/>
      <sz val="12"/>
      <color theme="10"/>
      <name val="Arial"/>
      <family val="2"/>
    </font>
    <font>
      <b/>
      <sz val="11"/>
      <color theme="0"/>
      <name val="Arial"/>
      <family val="2"/>
    </font>
    <font>
      <b/>
      <sz val="10"/>
      <color theme="0"/>
      <name val="Arial"/>
      <family val="2"/>
    </font>
    <font>
      <b/>
      <sz val="11"/>
      <color theme="1"/>
      <name val="Arial"/>
      <family val="2"/>
    </font>
    <font>
      <b/>
      <sz val="11"/>
      <color rgb="FFFF0000"/>
      <name val="Arial"/>
      <family val="2"/>
    </font>
    <font>
      <b/>
      <sz val="12"/>
      <color theme="0"/>
      <name val="Arial"/>
      <family val="2"/>
    </font>
    <font>
      <sz val="12"/>
      <color rgb="FF000000"/>
      <name val="Calibri"/>
      <family val="2"/>
      <scheme val="minor"/>
    </font>
    <font>
      <b/>
      <sz val="12"/>
      <color rgb="FF000000"/>
      <name val="Calibri"/>
      <family val="2"/>
      <scheme val="minor"/>
    </font>
    <font>
      <b/>
      <sz val="12"/>
      <color theme="1"/>
      <name val="Arial"/>
      <family val="2"/>
    </font>
    <font>
      <sz val="14"/>
      <color theme="1"/>
      <name val="Arial"/>
      <family val="2"/>
    </font>
    <font>
      <sz val="12"/>
      <color theme="0"/>
      <name val="Arial"/>
      <family val="2"/>
    </font>
    <font>
      <sz val="10"/>
      <name val="Arial"/>
      <family val="2"/>
    </font>
    <font>
      <b/>
      <sz val="14"/>
      <color theme="1"/>
      <name val="Arial"/>
      <family val="2"/>
    </font>
    <font>
      <b/>
      <sz val="18"/>
      <color theme="1"/>
      <name val="Arial"/>
      <family val="2"/>
    </font>
    <font>
      <b/>
      <sz val="10"/>
      <name val="Arial"/>
      <family val="2"/>
    </font>
    <font>
      <i/>
      <sz val="12"/>
      <name val="Arial"/>
      <family val="2"/>
    </font>
    <font>
      <sz val="9"/>
      <color indexed="81"/>
      <name val="Tahoma"/>
      <family val="2"/>
    </font>
    <font>
      <b/>
      <sz val="9"/>
      <color indexed="81"/>
      <name val="Tahoma"/>
      <family val="2"/>
    </font>
    <font>
      <b/>
      <sz val="12"/>
      <name val="Arial"/>
      <family val="2"/>
    </font>
    <font>
      <b/>
      <sz val="10"/>
      <color theme="1"/>
      <name val="Arial"/>
      <family val="2"/>
    </font>
    <font>
      <sz val="14"/>
      <color theme="0" tint="-0.34998626667073579"/>
      <name val="Arial"/>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D4E79D"/>
        <bgColor indexed="64"/>
      </patternFill>
    </fill>
    <fill>
      <patternFill patternType="solid">
        <fgColor rgb="FF385E9D"/>
        <bgColor indexed="64"/>
      </patternFill>
    </fill>
    <fill>
      <patternFill patternType="solid">
        <fgColor rgb="FF00A3E0"/>
        <bgColor indexed="64"/>
      </patternFill>
    </fill>
    <fill>
      <patternFill patternType="solid">
        <fgColor theme="0" tint="-0.14999847407452621"/>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theme="0"/>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rgb="FF00A3E0"/>
      </right>
      <top/>
      <bottom/>
      <diagonal/>
    </border>
    <border>
      <left/>
      <right style="thin">
        <color rgb="FF00A3E0"/>
      </right>
      <top/>
      <bottom style="medium">
        <color rgb="FF00A3E0"/>
      </bottom>
      <diagonal/>
    </border>
    <border>
      <left style="thin">
        <color rgb="FF00A3E0"/>
      </left>
      <right/>
      <top/>
      <bottom/>
      <diagonal/>
    </border>
    <border>
      <left style="thin">
        <color rgb="FF00A3E0"/>
      </left>
      <right/>
      <top/>
      <bottom style="medium">
        <color rgb="FF00A3E0"/>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
      <left/>
      <right/>
      <top style="thin">
        <color rgb="FF00B0F0"/>
      </top>
      <bottom/>
      <diagonal/>
    </border>
    <border>
      <left/>
      <right style="thin">
        <color rgb="FF00B0F0"/>
      </right>
      <top/>
      <bottom style="thin">
        <color rgb="FF00B0F0"/>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259">
    <xf numFmtId="0" fontId="0" fillId="0" borderId="0" xfId="0"/>
    <xf numFmtId="0" fontId="3" fillId="3" borderId="0" xfId="0" applyFont="1" applyFill="1" applyAlignment="1">
      <alignment wrapText="1"/>
    </xf>
    <xf numFmtId="0" fontId="3" fillId="0" borderId="0" xfId="0" applyFont="1" applyAlignment="1">
      <alignment wrapText="1"/>
    </xf>
    <xf numFmtId="0" fontId="4" fillId="3" borderId="0" xfId="0" applyFont="1" applyFill="1" applyAlignment="1">
      <alignment wrapText="1"/>
    </xf>
    <xf numFmtId="0" fontId="4" fillId="0" borderId="0" xfId="0" applyFont="1" applyAlignment="1">
      <alignment wrapText="1"/>
    </xf>
    <xf numFmtId="0" fontId="4" fillId="3" borderId="13" xfId="0" applyFont="1" applyFill="1" applyBorder="1" applyAlignment="1">
      <alignment wrapText="1"/>
    </xf>
    <xf numFmtId="0" fontId="6" fillId="3" borderId="0" xfId="0" applyFont="1" applyFill="1" applyBorder="1" applyAlignment="1" applyProtection="1">
      <alignment horizontal="center" wrapText="1"/>
    </xf>
    <xf numFmtId="0" fontId="7" fillId="3" borderId="0" xfId="0" applyFont="1" applyFill="1" applyBorder="1" applyAlignment="1">
      <alignment horizontal="center" wrapText="1"/>
    </xf>
    <xf numFmtId="0" fontId="4" fillId="3" borderId="0" xfId="0" applyFont="1" applyFill="1" applyBorder="1" applyAlignment="1">
      <alignment wrapText="1"/>
    </xf>
    <xf numFmtId="0" fontId="4" fillId="3" borderId="14" xfId="0" applyFont="1" applyFill="1" applyBorder="1" applyAlignment="1">
      <alignment wrapText="1"/>
    </xf>
    <xf numFmtId="0" fontId="3" fillId="3" borderId="13" xfId="0" applyFont="1" applyFill="1" applyBorder="1" applyAlignment="1">
      <alignment wrapText="1"/>
    </xf>
    <xf numFmtId="0" fontId="8" fillId="3" borderId="0" xfId="0" applyFont="1" applyFill="1" applyBorder="1" applyAlignment="1" applyProtection="1">
      <alignment horizontal="center" vertical="center" wrapText="1"/>
    </xf>
    <xf numFmtId="0" fontId="3" fillId="3" borderId="0" xfId="0" applyFont="1" applyFill="1" applyBorder="1" applyAlignment="1">
      <alignment wrapText="1"/>
    </xf>
    <xf numFmtId="0" fontId="3" fillId="3" borderId="14" xfId="0" applyFont="1" applyFill="1" applyBorder="1" applyAlignment="1">
      <alignment wrapText="1"/>
    </xf>
    <xf numFmtId="0" fontId="8" fillId="3" borderId="0" xfId="0" applyFont="1" applyFill="1" applyBorder="1" applyAlignment="1" applyProtection="1">
      <alignment wrapText="1"/>
    </xf>
    <xf numFmtId="0" fontId="3" fillId="3" borderId="0" xfId="0" applyFont="1" applyFill="1" applyBorder="1" applyAlignment="1" applyProtection="1">
      <alignment wrapText="1"/>
    </xf>
    <xf numFmtId="0" fontId="9" fillId="3" borderId="0" xfId="0" applyFont="1" applyFill="1" applyBorder="1" applyAlignment="1">
      <alignment wrapText="1"/>
    </xf>
    <xf numFmtId="0" fontId="3" fillId="3" borderId="0" xfId="0" applyFont="1" applyFill="1" applyBorder="1" applyAlignment="1">
      <alignment vertical="top" wrapText="1"/>
    </xf>
    <xf numFmtId="0" fontId="9" fillId="3" borderId="0" xfId="0" applyFont="1" applyFill="1" applyBorder="1" applyAlignment="1" applyProtection="1">
      <alignment horizontal="right" wrapText="1"/>
    </xf>
    <xf numFmtId="0" fontId="9" fillId="3" borderId="0" xfId="0" applyFont="1" applyFill="1" applyBorder="1" applyAlignment="1">
      <alignment horizontal="right" wrapText="1"/>
    </xf>
    <xf numFmtId="0" fontId="3" fillId="3" borderId="15" xfId="0" applyFont="1" applyFill="1" applyBorder="1" applyAlignment="1">
      <alignment wrapText="1"/>
    </xf>
    <xf numFmtId="0" fontId="3" fillId="3" borderId="16" xfId="0" applyFont="1" applyFill="1" applyBorder="1" applyAlignment="1">
      <alignment wrapText="1"/>
    </xf>
    <xf numFmtId="0" fontId="3" fillId="3" borderId="17" xfId="0" applyFont="1" applyFill="1" applyBorder="1" applyAlignment="1">
      <alignment wrapText="1"/>
    </xf>
    <xf numFmtId="0" fontId="8" fillId="3" borderId="0" xfId="0" applyFont="1" applyFill="1" applyAlignment="1">
      <alignment wrapText="1"/>
    </xf>
    <xf numFmtId="0" fontId="8" fillId="3" borderId="0" xfId="0" applyFont="1" applyFill="1" applyAlignment="1">
      <alignment vertical="center" wrapText="1"/>
    </xf>
    <xf numFmtId="0" fontId="8" fillId="0" borderId="0" xfId="0" applyFont="1" applyAlignment="1">
      <alignment vertical="center" wrapText="1"/>
    </xf>
    <xf numFmtId="0" fontId="3" fillId="4" borderId="5" xfId="1" applyFont="1" applyFill="1" applyBorder="1" applyAlignment="1" applyProtection="1">
      <alignment horizontal="left"/>
      <protection hidden="1"/>
    </xf>
    <xf numFmtId="0" fontId="3" fillId="4" borderId="5" xfId="1" applyFont="1" applyFill="1" applyBorder="1" applyAlignment="1" applyProtection="1">
      <alignment wrapText="1"/>
      <protection hidden="1"/>
    </xf>
    <xf numFmtId="0" fontId="3" fillId="4" borderId="5" xfId="1" applyFont="1" applyFill="1" applyBorder="1" applyAlignment="1" applyProtection="1">
      <alignment horizontal="center"/>
      <protection hidden="1"/>
    </xf>
    <xf numFmtId="0" fontId="8" fillId="0" borderId="0" xfId="0" applyFont="1" applyAlignment="1">
      <alignment wrapText="1"/>
    </xf>
    <xf numFmtId="0" fontId="3" fillId="0" borderId="0" xfId="0" applyFont="1"/>
    <xf numFmtId="0" fontId="3" fillId="0" borderId="13" xfId="0" applyFont="1" applyBorder="1"/>
    <xf numFmtId="0" fontId="3" fillId="0" borderId="0"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0" xfId="0" applyFont="1" applyBorder="1"/>
    <xf numFmtId="0" fontId="3" fillId="0" borderId="11" xfId="0" applyFont="1" applyBorder="1"/>
    <xf numFmtId="0" fontId="3" fillId="0" borderId="12" xfId="0" applyFont="1" applyBorder="1"/>
    <xf numFmtId="0" fontId="11" fillId="0" borderId="0" xfId="0" applyFont="1" applyBorder="1" applyAlignment="1"/>
    <xf numFmtId="0" fontId="11" fillId="0" borderId="0" xfId="0" applyFont="1" applyBorder="1" applyAlignment="1">
      <alignment wrapText="1"/>
    </xf>
    <xf numFmtId="0" fontId="3" fillId="0" borderId="25" xfId="0" applyFont="1" applyBorder="1"/>
    <xf numFmtId="0" fontId="3" fillId="0" borderId="26" xfId="0" applyFont="1" applyBorder="1"/>
    <xf numFmtId="0" fontId="3" fillId="0" borderId="27" xfId="0" applyFont="1" applyBorder="1"/>
    <xf numFmtId="0" fontId="3" fillId="0" borderId="0" xfId="0" applyFont="1" applyBorder="1" applyAlignment="1">
      <alignment horizontal="left"/>
    </xf>
    <xf numFmtId="10" fontId="3" fillId="0" borderId="0" xfId="0" applyNumberFormat="1" applyFont="1" applyBorder="1" applyAlignment="1">
      <alignment horizontal="center"/>
    </xf>
    <xf numFmtId="0" fontId="10" fillId="3" borderId="0" xfId="0" applyFont="1" applyFill="1" applyBorder="1" applyAlignment="1" applyProtection="1">
      <alignment wrapText="1"/>
    </xf>
    <xf numFmtId="0" fontId="13" fillId="0" borderId="0" xfId="0" applyFont="1" applyBorder="1"/>
    <xf numFmtId="0" fontId="4" fillId="3" borderId="0" xfId="0" applyFont="1" applyFill="1"/>
    <xf numFmtId="0" fontId="4" fillId="3" borderId="0" xfId="0" applyFont="1" applyFill="1" applyBorder="1"/>
    <xf numFmtId="0" fontId="14" fillId="3" borderId="22" xfId="0" applyFont="1" applyFill="1" applyBorder="1" applyAlignment="1" applyProtection="1">
      <alignment horizontal="center" wrapText="1"/>
    </xf>
    <xf numFmtId="0" fontId="15" fillId="3" borderId="21" xfId="0" applyFont="1" applyFill="1" applyBorder="1" applyAlignment="1">
      <alignment horizontal="left"/>
    </xf>
    <xf numFmtId="10" fontId="15" fillId="3" borderId="21" xfId="0" applyNumberFormat="1" applyFont="1" applyFill="1" applyBorder="1" applyAlignment="1">
      <alignment horizontal="center"/>
    </xf>
    <xf numFmtId="0" fontId="16" fillId="4" borderId="7" xfId="1" applyFont="1" applyFill="1" applyBorder="1" applyAlignment="1" applyProtection="1">
      <alignment horizontal="center"/>
      <protection hidden="1"/>
    </xf>
    <xf numFmtId="9" fontId="3" fillId="4" borderId="5" xfId="1" applyNumberFormat="1" applyFont="1" applyFill="1" applyBorder="1" applyAlignment="1" applyProtection="1">
      <alignment horizontal="left" wrapText="1"/>
      <protection hidden="1"/>
    </xf>
    <xf numFmtId="0" fontId="16" fillId="3" borderId="0" xfId="0" applyFont="1" applyFill="1" applyBorder="1" applyAlignment="1" applyProtection="1">
      <alignment horizontal="right" wrapText="1"/>
    </xf>
    <xf numFmtId="0" fontId="9" fillId="0" borderId="0" xfId="0" applyFont="1" applyBorder="1"/>
    <xf numFmtId="10" fontId="9" fillId="0" borderId="0" xfId="0" applyNumberFormat="1" applyFont="1" applyBorder="1" applyAlignment="1">
      <alignment horizontal="center"/>
    </xf>
    <xf numFmtId="0" fontId="9" fillId="0" borderId="0" xfId="0" applyFont="1" applyBorder="1" applyAlignment="1">
      <alignment horizontal="center"/>
    </xf>
    <xf numFmtId="0" fontId="21" fillId="4" borderId="7" xfId="1" applyFont="1" applyFill="1" applyBorder="1" applyAlignment="1" applyProtection="1">
      <alignment horizontal="center"/>
      <protection hidden="1"/>
    </xf>
    <xf numFmtId="0" fontId="22" fillId="4" borderId="5" xfId="1" applyFont="1" applyFill="1" applyBorder="1" applyAlignment="1" applyProtection="1">
      <alignment horizontal="left"/>
      <protection hidden="1"/>
    </xf>
    <xf numFmtId="0" fontId="23" fillId="0" borderId="0" xfId="0" applyFont="1" applyAlignment="1">
      <alignment wrapText="1"/>
    </xf>
    <xf numFmtId="0" fontId="23" fillId="0" borderId="0" xfId="0" applyFont="1" applyAlignment="1">
      <alignment vertical="center" wrapText="1"/>
    </xf>
    <xf numFmtId="0" fontId="20" fillId="3" borderId="26" xfId="0" applyFont="1" applyFill="1" applyBorder="1" applyAlignment="1">
      <alignment wrapText="1"/>
    </xf>
    <xf numFmtId="0" fontId="3" fillId="0" borderId="0" xfId="0" applyFont="1" applyProtection="1"/>
    <xf numFmtId="0" fontId="4" fillId="3" borderId="0" xfId="0" applyFont="1" applyFill="1" applyAlignment="1" applyProtection="1">
      <alignment wrapText="1"/>
    </xf>
    <xf numFmtId="0" fontId="4" fillId="0" borderId="0" xfId="0" applyFont="1" applyAlignment="1" applyProtection="1">
      <alignment wrapText="1"/>
    </xf>
    <xf numFmtId="0" fontId="3" fillId="0" borderId="13" xfId="0" applyFont="1" applyBorder="1" applyProtection="1"/>
    <xf numFmtId="0" fontId="3" fillId="0" borderId="0" xfId="0" applyFont="1" applyBorder="1" applyProtection="1"/>
    <xf numFmtId="0" fontId="3" fillId="0" borderId="14" xfId="0" applyFont="1" applyBorder="1" applyProtection="1"/>
    <xf numFmtId="0" fontId="3" fillId="0" borderId="10" xfId="0" applyFont="1" applyBorder="1" applyProtection="1"/>
    <xf numFmtId="0" fontId="3" fillId="0" borderId="11" xfId="0" applyFont="1" applyBorder="1" applyProtection="1"/>
    <xf numFmtId="0" fontId="3" fillId="0" borderId="12" xfId="0" applyFont="1" applyBorder="1" applyProtection="1"/>
    <xf numFmtId="0" fontId="11" fillId="0" borderId="0" xfId="0" applyFont="1" applyBorder="1" applyAlignment="1" applyProtection="1"/>
    <xf numFmtId="0" fontId="11" fillId="0" borderId="0" xfId="0" applyFont="1" applyBorder="1" applyAlignment="1" applyProtection="1">
      <alignment wrapText="1"/>
    </xf>
    <xf numFmtId="0" fontId="3" fillId="0" borderId="25" xfId="0" applyFont="1" applyBorder="1" applyProtection="1"/>
    <xf numFmtId="0" fontId="3" fillId="0" borderId="26" xfId="0" applyFont="1" applyBorder="1" applyProtection="1"/>
    <xf numFmtId="0" fontId="3" fillId="0" borderId="27" xfId="0" applyFont="1" applyBorder="1" applyProtection="1"/>
    <xf numFmtId="0" fontId="10" fillId="3" borderId="0" xfId="0" applyFont="1" applyFill="1" applyAlignment="1" applyProtection="1">
      <alignment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5" fillId="0" borderId="1" xfId="0" applyFont="1" applyBorder="1" applyAlignment="1">
      <alignment horizontal="left" vertical="top" wrapText="1"/>
    </xf>
    <xf numFmtId="0" fontId="26" fillId="3" borderId="0" xfId="0" applyFont="1" applyFill="1" applyAlignment="1">
      <alignment wrapText="1"/>
    </xf>
    <xf numFmtId="0" fontId="26" fillId="0" borderId="0" xfId="0" applyFont="1" applyAlignment="1">
      <alignment wrapText="1"/>
    </xf>
    <xf numFmtId="0" fontId="27" fillId="3" borderId="0" xfId="0" applyFont="1" applyFill="1" applyAlignment="1">
      <alignment wrapText="1"/>
    </xf>
    <xf numFmtId="0" fontId="27" fillId="0" borderId="0" xfId="0" applyFont="1" applyAlignment="1">
      <alignment wrapText="1"/>
    </xf>
    <xf numFmtId="0" fontId="27" fillId="3" borderId="13" xfId="0" applyFont="1" applyFill="1" applyBorder="1" applyAlignment="1">
      <alignment wrapText="1"/>
    </xf>
    <xf numFmtId="0" fontId="29" fillId="3" borderId="0" xfId="0" applyFont="1" applyFill="1" applyBorder="1" applyAlignment="1" applyProtection="1">
      <alignment horizontal="center" wrapText="1"/>
    </xf>
    <xf numFmtId="0" fontId="30" fillId="3" borderId="0" xfId="0" applyFont="1" applyFill="1" applyBorder="1" applyAlignment="1">
      <alignment horizontal="center" wrapText="1"/>
    </xf>
    <xf numFmtId="0" fontId="27" fillId="3" borderId="0" xfId="0" applyFont="1" applyFill="1" applyBorder="1" applyAlignment="1">
      <alignment wrapText="1"/>
    </xf>
    <xf numFmtId="0" fontId="27" fillId="3" borderId="14" xfId="0" applyFont="1" applyFill="1" applyBorder="1" applyAlignment="1">
      <alignment wrapText="1"/>
    </xf>
    <xf numFmtId="0" fontId="26" fillId="3" borderId="13" xfId="0" applyFont="1" applyFill="1" applyBorder="1" applyAlignment="1">
      <alignment wrapText="1"/>
    </xf>
    <xf numFmtId="0" fontId="32" fillId="3" borderId="0" xfId="0" applyFont="1" applyFill="1" applyBorder="1" applyAlignment="1" applyProtection="1">
      <alignment horizontal="center" vertical="center" wrapText="1"/>
    </xf>
    <xf numFmtId="0" fontId="26" fillId="3" borderId="0" xfId="0" applyFont="1" applyFill="1" applyBorder="1" applyAlignment="1">
      <alignment wrapText="1"/>
    </xf>
    <xf numFmtId="0" fontId="26" fillId="3" borderId="14" xfId="0" applyFont="1" applyFill="1" applyBorder="1" applyAlignment="1">
      <alignment wrapText="1"/>
    </xf>
    <xf numFmtId="0" fontId="32" fillId="3" borderId="0" xfId="0" applyFont="1" applyFill="1" applyBorder="1" applyAlignment="1" applyProtection="1">
      <alignment wrapText="1"/>
    </xf>
    <xf numFmtId="0" fontId="26" fillId="3" borderId="0" xfId="0" applyFont="1" applyFill="1" applyBorder="1" applyAlignment="1" applyProtection="1">
      <alignment wrapText="1"/>
    </xf>
    <xf numFmtId="0" fontId="26" fillId="3" borderId="0" xfId="0" applyFont="1" applyFill="1" applyBorder="1" applyAlignment="1">
      <alignment vertical="top" wrapText="1"/>
    </xf>
    <xf numFmtId="0" fontId="34" fillId="0" borderId="7" xfId="0" applyFont="1" applyBorder="1" applyAlignment="1" applyProtection="1">
      <alignment horizontal="center" vertical="center" wrapText="1"/>
      <protection locked="0"/>
    </xf>
    <xf numFmtId="10" fontId="34" fillId="0" borderId="7" xfId="0" applyNumberFormat="1"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5" fillId="0" borderId="1" xfId="2" applyFont="1" applyBorder="1" applyAlignment="1">
      <alignment horizontal="left" vertical="top" wrapText="1"/>
    </xf>
    <xf numFmtId="0" fontId="25" fillId="0" borderId="1" xfId="2" applyFont="1" applyBorder="1" applyAlignment="1">
      <alignment horizontal="left" vertical="top" wrapText="1"/>
    </xf>
    <xf numFmtId="0" fontId="25" fillId="0" borderId="6" xfId="0" applyFont="1" applyBorder="1" applyAlignment="1">
      <alignment horizontal="left" vertical="top" wrapText="1"/>
    </xf>
    <xf numFmtId="0" fontId="26" fillId="3" borderId="15" xfId="0" applyFont="1" applyFill="1" applyBorder="1" applyAlignment="1">
      <alignment wrapText="1"/>
    </xf>
    <xf numFmtId="0" fontId="26" fillId="3" borderId="16" xfId="0" applyFont="1" applyFill="1" applyBorder="1" applyAlignment="1">
      <alignment wrapText="1"/>
    </xf>
    <xf numFmtId="0" fontId="26" fillId="3" borderId="17" xfId="0" applyFont="1" applyFill="1" applyBorder="1" applyAlignment="1">
      <alignment wrapText="1"/>
    </xf>
    <xf numFmtId="0" fontId="32" fillId="3" borderId="0" xfId="0" applyFont="1" applyFill="1" applyAlignment="1">
      <alignment wrapText="1"/>
    </xf>
    <xf numFmtId="0" fontId="32" fillId="3" borderId="0" xfId="0" applyFont="1" applyFill="1" applyAlignment="1">
      <alignment vertical="center" wrapText="1"/>
    </xf>
    <xf numFmtId="0" fontId="38" fillId="4" borderId="7" xfId="1" applyFont="1" applyFill="1" applyBorder="1" applyAlignment="1" applyProtection="1">
      <alignment horizontal="center"/>
      <protection hidden="1"/>
    </xf>
    <xf numFmtId="0" fontId="32" fillId="0" borderId="0" xfId="0" applyFont="1" applyAlignment="1">
      <alignment vertical="center" wrapText="1"/>
    </xf>
    <xf numFmtId="0" fontId="26" fillId="4" borderId="5" xfId="1" applyFont="1" applyFill="1" applyBorder="1" applyAlignment="1" applyProtection="1">
      <alignment horizontal="left"/>
      <protection hidden="1"/>
    </xf>
    <xf numFmtId="9" fontId="26" fillId="4" borderId="5" xfId="1" applyNumberFormat="1" applyFont="1" applyFill="1" applyBorder="1" applyAlignment="1" applyProtection="1">
      <alignment horizontal="left"/>
      <protection hidden="1"/>
    </xf>
    <xf numFmtId="9" fontId="26" fillId="4" borderId="5" xfId="1" applyNumberFormat="1" applyFont="1" applyFill="1" applyBorder="1" applyAlignment="1" applyProtection="1">
      <alignment horizontal="left" wrapText="1"/>
      <protection hidden="1"/>
    </xf>
    <xf numFmtId="0" fontId="26" fillId="4" borderId="5" xfId="1" applyFont="1" applyFill="1" applyBorder="1" applyAlignment="1" applyProtection="1">
      <alignment wrapText="1"/>
      <protection hidden="1"/>
    </xf>
    <xf numFmtId="0" fontId="26" fillId="4" borderId="5" xfId="1" applyFont="1" applyFill="1" applyBorder="1" applyAlignment="1" applyProtection="1">
      <alignment horizontal="center"/>
      <protection hidden="1"/>
    </xf>
    <xf numFmtId="0" fontId="32" fillId="0" borderId="0" xfId="0" applyFont="1" applyAlignment="1">
      <alignment wrapText="1"/>
    </xf>
    <xf numFmtId="0" fontId="25" fillId="0" borderId="7" xfId="0" applyFont="1" applyBorder="1" applyAlignment="1">
      <alignment wrapText="1"/>
    </xf>
    <xf numFmtId="0" fontId="25" fillId="0" borderId="1" xfId="0" applyFont="1" applyBorder="1" applyAlignment="1">
      <alignment wrapText="1"/>
    </xf>
    <xf numFmtId="0" fontId="25" fillId="0" borderId="3" xfId="0" applyFont="1" applyBorder="1" applyAlignment="1">
      <alignment wrapText="1"/>
    </xf>
    <xf numFmtId="0" fontId="36" fillId="3" borderId="0" xfId="0" applyFont="1" applyFill="1" applyBorder="1" applyAlignment="1" applyProtection="1">
      <alignment horizontal="right" wrapText="1"/>
    </xf>
    <xf numFmtId="0" fontId="36" fillId="3" borderId="0" xfId="0" applyFont="1" applyFill="1" applyBorder="1" applyAlignment="1">
      <alignment horizontal="right" wrapText="1"/>
    </xf>
    <xf numFmtId="0" fontId="37" fillId="3" borderId="0" xfId="0" applyFont="1" applyFill="1" applyBorder="1" applyAlignment="1" applyProtection="1">
      <alignment wrapText="1"/>
    </xf>
    <xf numFmtId="0" fontId="41" fillId="0" borderId="0" xfId="0" applyFont="1" applyAlignment="1">
      <alignment horizontal="right" vertical="center" wrapText="1"/>
    </xf>
    <xf numFmtId="0" fontId="41" fillId="0" borderId="0" xfId="0" applyFont="1" applyAlignment="1">
      <alignment horizontal="right" vertical="center"/>
    </xf>
    <xf numFmtId="0" fontId="42" fillId="0" borderId="0" xfId="0" applyFont="1" applyAlignment="1">
      <alignment horizontal="right" vertical="center" wrapText="1"/>
    </xf>
    <xf numFmtId="0" fontId="41" fillId="0" borderId="0" xfId="0" applyFont="1" applyAlignment="1">
      <alignment horizontal="center" vertical="center"/>
    </xf>
    <xf numFmtId="10" fontId="42" fillId="0" borderId="0" xfId="0" applyNumberFormat="1" applyFont="1" applyAlignment="1">
      <alignment horizontal="center" vertical="center"/>
    </xf>
    <xf numFmtId="0" fontId="40" fillId="3" borderId="0" xfId="0" applyFont="1" applyFill="1" applyBorder="1" applyAlignment="1" applyProtection="1">
      <alignment horizontal="right" wrapText="1"/>
    </xf>
    <xf numFmtId="0" fontId="27" fillId="3" borderId="0" xfId="0" applyFont="1" applyFill="1" applyBorder="1" applyAlignment="1" applyProtection="1">
      <alignment horizontal="right" vertical="center" wrapText="1"/>
    </xf>
    <xf numFmtId="0" fontId="27" fillId="3" borderId="0" xfId="0" applyFont="1" applyFill="1" applyBorder="1" applyAlignment="1" applyProtection="1">
      <alignment horizontal="center" vertical="center" wrapText="1"/>
    </xf>
    <xf numFmtId="0" fontId="40" fillId="6" borderId="1"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25" fillId="0" borderId="0" xfId="0" applyFont="1" applyAlignment="1">
      <alignment wrapText="1"/>
    </xf>
    <xf numFmtId="0" fontId="35" fillId="0" borderId="1" xfId="2" applyFont="1" applyBorder="1" applyAlignment="1">
      <alignment wrapText="1"/>
    </xf>
    <xf numFmtId="0" fontId="26" fillId="3" borderId="0" xfId="0" applyFont="1" applyFill="1" applyBorder="1" applyAlignment="1" applyProtection="1">
      <alignment horizontal="right" wrapText="1"/>
    </xf>
    <xf numFmtId="0" fontId="38" fillId="3" borderId="0" xfId="0" applyFont="1" applyFill="1" applyBorder="1" applyAlignment="1" applyProtection="1">
      <alignment horizontal="right" wrapText="1"/>
    </xf>
    <xf numFmtId="10" fontId="16" fillId="3" borderId="0" xfId="0" applyNumberFormat="1" applyFont="1" applyFill="1" applyBorder="1" applyAlignment="1" applyProtection="1">
      <alignment horizontal="center" wrapText="1"/>
    </xf>
    <xf numFmtId="1" fontId="18" fillId="3" borderId="0" xfId="0" applyNumberFormat="1" applyFont="1" applyFill="1" applyBorder="1" applyAlignment="1" applyProtection="1">
      <alignment horizontal="center" wrapText="1"/>
    </xf>
    <xf numFmtId="0" fontId="36" fillId="3" borderId="0" xfId="0" applyFont="1" applyFill="1" applyBorder="1" applyAlignment="1">
      <alignment wrapText="1"/>
    </xf>
    <xf numFmtId="0" fontId="27" fillId="0" borderId="0" xfId="0" applyFont="1" applyFill="1" applyBorder="1" applyAlignment="1">
      <alignment wrapText="1"/>
    </xf>
    <xf numFmtId="0" fontId="40" fillId="0" borderId="0" xfId="0" applyFont="1" applyFill="1" applyBorder="1" applyAlignment="1">
      <alignment wrapText="1"/>
    </xf>
    <xf numFmtId="0" fontId="40" fillId="0" borderId="0" xfId="0" applyFont="1" applyFill="1" applyBorder="1" applyAlignment="1">
      <alignment horizontal="right" wrapText="1"/>
    </xf>
    <xf numFmtId="10" fontId="45" fillId="0" borderId="0" xfId="0" applyNumberFormat="1" applyFont="1" applyFill="1" applyBorder="1" applyAlignment="1">
      <alignment horizontal="center" vertical="center" wrapText="1"/>
    </xf>
    <xf numFmtId="0" fontId="45" fillId="0" borderId="0" xfId="0" applyFont="1" applyFill="1" applyBorder="1" applyAlignment="1">
      <alignment wrapText="1"/>
    </xf>
    <xf numFmtId="0" fontId="34" fillId="0" borderId="1" xfId="0" applyFont="1" applyBorder="1" applyAlignment="1" applyProtection="1">
      <alignment horizontal="center" vertical="center" wrapText="1"/>
      <protection locked="0"/>
    </xf>
    <xf numFmtId="10" fontId="34" fillId="0" borderId="1" xfId="0" applyNumberFormat="1" applyFont="1" applyBorder="1" applyAlignment="1" applyProtection="1">
      <alignment horizontal="center" vertical="center" wrapText="1"/>
      <protection locked="0"/>
    </xf>
    <xf numFmtId="0" fontId="25" fillId="0" borderId="33" xfId="0" applyFont="1" applyBorder="1" applyAlignment="1">
      <alignment vertical="top"/>
    </xf>
    <xf numFmtId="0" fontId="40" fillId="0" borderId="34" xfId="0" applyFont="1" applyFill="1" applyBorder="1" applyAlignment="1">
      <alignment wrapText="1"/>
    </xf>
    <xf numFmtId="10" fontId="45" fillId="0" borderId="34" xfId="0" applyNumberFormat="1" applyFont="1" applyFill="1" applyBorder="1" applyAlignment="1">
      <alignment horizontal="center" vertical="center" wrapText="1"/>
    </xf>
    <xf numFmtId="10" fontId="34" fillId="0" borderId="7" xfId="0" applyNumberFormat="1" applyFont="1" applyBorder="1" applyAlignment="1" applyProtection="1">
      <alignment vertical="center" wrapText="1"/>
      <protection locked="0"/>
    </xf>
    <xf numFmtId="10" fontId="34" fillId="0" borderId="1" xfId="0" applyNumberFormat="1" applyFont="1" applyBorder="1" applyAlignment="1" applyProtection="1">
      <alignment vertical="center" wrapText="1"/>
      <protection locked="0"/>
    </xf>
    <xf numFmtId="10" fontId="34" fillId="0" borderId="7" xfId="0" applyNumberFormat="1" applyFont="1" applyBorder="1" applyAlignment="1" applyProtection="1">
      <alignment horizontal="left" vertical="top" wrapText="1"/>
      <protection locked="0"/>
    </xf>
    <xf numFmtId="0" fontId="25" fillId="0" borderId="7" xfId="0" applyFont="1" applyBorder="1" applyAlignment="1">
      <alignment horizontal="left" vertical="top" wrapText="1"/>
    </xf>
    <xf numFmtId="0" fontId="34" fillId="0" borderId="1" xfId="0" applyFont="1" applyBorder="1" applyAlignment="1">
      <alignment horizontal="left" vertical="top" wrapText="1"/>
    </xf>
    <xf numFmtId="10" fontId="34" fillId="0" borderId="1" xfId="0" applyNumberFormat="1" applyFont="1" applyBorder="1" applyAlignment="1" applyProtection="1">
      <alignment horizontal="left" vertical="top" wrapText="1"/>
      <protection locked="0"/>
    </xf>
    <xf numFmtId="0" fontId="34" fillId="0" borderId="7" xfId="0" applyFont="1" applyBorder="1" applyAlignment="1" applyProtection="1">
      <alignment horizontal="center" vertical="top" wrapText="1"/>
      <protection locked="0"/>
    </xf>
    <xf numFmtId="10" fontId="34" fillId="0" borderId="7" xfId="0" applyNumberFormat="1" applyFont="1" applyBorder="1" applyAlignment="1" applyProtection="1">
      <alignment horizontal="center" vertical="top" wrapText="1"/>
      <protection locked="0"/>
    </xf>
    <xf numFmtId="0" fontId="35" fillId="0" borderId="7" xfId="2" applyFont="1" applyBorder="1" applyAlignment="1">
      <alignment vertical="top" wrapText="1"/>
    </xf>
    <xf numFmtId="0" fontId="35" fillId="0" borderId="1" xfId="2" applyFont="1" applyBorder="1" applyAlignment="1">
      <alignment vertical="top" wrapText="1"/>
    </xf>
    <xf numFmtId="0" fontId="25" fillId="0" borderId="1" xfId="0" applyFont="1" applyBorder="1" applyAlignment="1">
      <alignment vertical="top" wrapText="1"/>
    </xf>
    <xf numFmtId="0" fontId="34" fillId="0" borderId="1" xfId="0" applyFont="1" applyBorder="1" applyAlignment="1" applyProtection="1">
      <alignment horizontal="center" vertical="top" wrapText="1"/>
      <protection locked="0"/>
    </xf>
    <xf numFmtId="10" fontId="34" fillId="0" borderId="1" xfId="0" applyNumberFormat="1" applyFont="1" applyBorder="1" applyAlignment="1" applyProtection="1">
      <alignment horizontal="center" vertical="top" wrapText="1"/>
      <protection locked="0"/>
    </xf>
    <xf numFmtId="0" fontId="47" fillId="3" borderId="22" xfId="0" applyFont="1" applyFill="1" applyBorder="1" applyAlignment="1" applyProtection="1">
      <alignment horizontal="center" wrapText="1"/>
    </xf>
    <xf numFmtId="0" fontId="47" fillId="3" borderId="24" xfId="0" applyFont="1" applyFill="1" applyBorder="1" applyAlignment="1" applyProtection="1">
      <alignment horizontal="center"/>
    </xf>
    <xf numFmtId="0" fontId="26" fillId="0" borderId="21" xfId="0" applyFont="1" applyBorder="1" applyAlignment="1">
      <alignment horizontal="left"/>
    </xf>
    <xf numFmtId="10" fontId="26" fillId="0" borderId="21" xfId="0" applyNumberFormat="1" applyFont="1" applyBorder="1" applyAlignment="1">
      <alignment horizontal="center"/>
    </xf>
    <xf numFmtId="0" fontId="26" fillId="0" borderId="23" xfId="0" applyFont="1" applyBorder="1" applyAlignment="1">
      <alignment horizontal="center"/>
    </xf>
    <xf numFmtId="0" fontId="26" fillId="0" borderId="21" xfId="0" applyFont="1" applyFill="1" applyBorder="1" applyAlignment="1">
      <alignment horizontal="left"/>
    </xf>
    <xf numFmtId="0" fontId="26" fillId="0" borderId="29" xfId="0" applyFont="1" applyFill="1" applyBorder="1" applyAlignment="1">
      <alignment horizontal="left"/>
    </xf>
    <xf numFmtId="10" fontId="26" fillId="0" borderId="29" xfId="0" applyNumberFormat="1" applyFont="1" applyBorder="1" applyAlignment="1">
      <alignment horizontal="center"/>
    </xf>
    <xf numFmtId="0" fontId="26" fillId="0" borderId="0" xfId="0" applyFont="1" applyBorder="1" applyAlignment="1">
      <alignment horizontal="center"/>
    </xf>
    <xf numFmtId="0" fontId="38" fillId="0" borderId="28" xfId="0" applyFont="1" applyBorder="1"/>
    <xf numFmtId="10" fontId="38" fillId="0" borderId="28" xfId="0" applyNumberFormat="1" applyFont="1" applyBorder="1" applyAlignment="1">
      <alignment horizontal="center"/>
    </xf>
    <xf numFmtId="0" fontId="38" fillId="0" borderId="28" xfId="0" applyFont="1" applyBorder="1" applyAlignment="1">
      <alignment horizontal="center"/>
    </xf>
    <xf numFmtId="0" fontId="43" fillId="3" borderId="0" xfId="0" applyFont="1" applyFill="1" applyAlignment="1" applyProtection="1">
      <alignment horizontal="left" wrapText="1"/>
    </xf>
    <xf numFmtId="0" fontId="44" fillId="0" borderId="0" xfId="0" applyFont="1" applyFill="1" applyBorder="1" applyAlignment="1">
      <alignment horizontal="center" wrapText="1"/>
    </xf>
    <xf numFmtId="0" fontId="47" fillId="3" borderId="0" xfId="0" applyFont="1" applyFill="1" applyAlignment="1" applyProtection="1">
      <alignment wrapText="1"/>
    </xf>
    <xf numFmtId="0" fontId="26" fillId="0" borderId="0" xfId="0" applyFont="1" applyBorder="1"/>
    <xf numFmtId="0" fontId="25" fillId="0" borderId="0" xfId="0" applyFont="1" applyAlignment="1">
      <alignment vertical="top" wrapText="1"/>
    </xf>
    <xf numFmtId="0" fontId="25" fillId="0" borderId="33" xfId="0" applyFont="1" applyFill="1" applyBorder="1" applyAlignment="1">
      <alignment horizontal="left" vertical="top" wrapText="1"/>
    </xf>
    <xf numFmtId="0" fontId="25" fillId="0" borderId="1" xfId="0" applyFont="1" applyFill="1" applyBorder="1" applyAlignment="1">
      <alignment horizontal="left" vertical="top" wrapText="1"/>
    </xf>
    <xf numFmtId="0" fontId="12" fillId="3" borderId="0" xfId="0" applyFont="1" applyFill="1" applyAlignment="1" applyProtection="1">
      <alignment horizontal="left" wrapText="1"/>
    </xf>
    <xf numFmtId="0" fontId="27" fillId="0" borderId="0" xfId="0" applyFont="1" applyFill="1" applyAlignment="1">
      <alignment wrapText="1"/>
    </xf>
    <xf numFmtId="0" fontId="26" fillId="0" borderId="0" xfId="0" applyFont="1" applyFill="1" applyAlignment="1">
      <alignment wrapText="1"/>
    </xf>
    <xf numFmtId="0" fontId="26" fillId="0" borderId="0" xfId="0" applyFont="1" applyFill="1" applyAlignment="1"/>
    <xf numFmtId="0" fontId="3" fillId="0" borderId="0" xfId="0" applyFont="1" applyFill="1" applyAlignment="1">
      <alignment wrapText="1"/>
    </xf>
    <xf numFmtId="0" fontId="3" fillId="0" borderId="0" xfId="0" applyFont="1" applyFill="1" applyAlignment="1"/>
    <xf numFmtId="0" fontId="25" fillId="0" borderId="1" xfId="0" applyFont="1" applyFill="1" applyBorder="1" applyAlignment="1">
      <alignment horizontal="left" vertical="center" wrapText="1"/>
    </xf>
    <xf numFmtId="0" fontId="40" fillId="6" borderId="35" xfId="0" applyFont="1" applyFill="1" applyBorder="1" applyAlignment="1">
      <alignment horizontal="center" vertical="center" wrapText="1"/>
    </xf>
    <xf numFmtId="0" fontId="25" fillId="0" borderId="35" xfId="0" applyFont="1" applyFill="1" applyBorder="1" applyAlignment="1">
      <alignment horizontal="left" vertical="top" wrapText="1"/>
    </xf>
    <xf numFmtId="0" fontId="25" fillId="0" borderId="35" xfId="0" applyFont="1" applyBorder="1" applyAlignment="1">
      <alignment horizontal="left" vertical="top" wrapText="1"/>
    </xf>
    <xf numFmtId="0" fontId="40" fillId="6" borderId="33" xfId="0" applyFont="1" applyFill="1" applyBorder="1" applyAlignment="1">
      <alignment horizontal="center" vertical="center" wrapText="1"/>
    </xf>
    <xf numFmtId="0" fontId="40" fillId="6" borderId="37" xfId="0" applyFont="1" applyFill="1" applyBorder="1" applyAlignment="1">
      <alignment horizontal="center" vertical="center" wrapText="1"/>
    </xf>
    <xf numFmtId="10" fontId="34" fillId="0" borderId="38" xfId="0" applyNumberFormat="1" applyFont="1" applyBorder="1" applyAlignment="1" applyProtection="1">
      <alignment horizontal="center" vertical="center" wrapText="1"/>
      <protection locked="0"/>
    </xf>
    <xf numFmtId="10" fontId="34" fillId="0" borderId="33" xfId="0" applyNumberFormat="1" applyFont="1" applyBorder="1" applyAlignment="1" applyProtection="1">
      <alignment horizontal="center" vertical="center" wrapText="1"/>
      <protection locked="0"/>
    </xf>
    <xf numFmtId="0" fontId="25" fillId="0" borderId="35" xfId="0" applyFont="1" applyBorder="1" applyAlignment="1">
      <alignment horizontal="left" vertical="center" wrapText="1"/>
    </xf>
    <xf numFmtId="0" fontId="34" fillId="0" borderId="4" xfId="0" applyFont="1" applyBorder="1" applyAlignment="1" applyProtection="1">
      <alignment horizontal="center" vertical="center" wrapText="1"/>
      <protection locked="0"/>
    </xf>
    <xf numFmtId="10" fontId="34" fillId="0" borderId="2" xfId="0" applyNumberFormat="1" applyFont="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32" fillId="0" borderId="34"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25" fillId="0" borderId="41" xfId="0" applyFont="1" applyBorder="1" applyAlignment="1">
      <alignment horizontal="left" vertical="top" wrapText="1"/>
    </xf>
    <xf numFmtId="0" fontId="25" fillId="0" borderId="35" xfId="0" applyFont="1" applyBorder="1" applyAlignment="1">
      <alignment vertical="top" wrapText="1"/>
    </xf>
    <xf numFmtId="10" fontId="32" fillId="0" borderId="34" xfId="0" applyNumberFormat="1" applyFont="1" applyBorder="1" applyAlignment="1" applyProtection="1">
      <alignment horizontal="center" vertical="center" wrapText="1"/>
      <protection locked="0"/>
    </xf>
    <xf numFmtId="0" fontId="25" fillId="0" borderId="37" xfId="0" applyFont="1" applyBorder="1" applyAlignment="1">
      <alignment wrapText="1"/>
    </xf>
    <xf numFmtId="0" fontId="40" fillId="6" borderId="39" xfId="0" applyFont="1" applyFill="1" applyBorder="1" applyAlignment="1">
      <alignment horizontal="center" vertical="center" wrapText="1"/>
    </xf>
    <xf numFmtId="10" fontId="34" fillId="0" borderId="36" xfId="0" applyNumberFormat="1" applyFont="1" applyBorder="1" applyAlignment="1" applyProtection="1">
      <alignment horizontal="center" vertical="center" wrapText="1"/>
      <protection locked="0"/>
    </xf>
    <xf numFmtId="0" fontId="34" fillId="0" borderId="40" xfId="0" applyFont="1" applyBorder="1" applyAlignment="1" applyProtection="1">
      <alignment horizontal="center" vertical="center" wrapText="1"/>
      <protection locked="0"/>
    </xf>
    <xf numFmtId="0" fontId="47" fillId="3" borderId="0" xfId="0" applyFont="1" applyFill="1" applyAlignment="1" applyProtection="1">
      <alignment wrapText="1"/>
    </xf>
    <xf numFmtId="0" fontId="43" fillId="0" borderId="33" xfId="0" applyFont="1" applyBorder="1" applyAlignment="1">
      <alignment vertical="top"/>
    </xf>
    <xf numFmtId="0" fontId="53" fillId="0" borderId="1"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25" fillId="0" borderId="1" xfId="0" applyFont="1" applyFill="1" applyBorder="1" applyAlignment="1">
      <alignment wrapText="1"/>
    </xf>
    <xf numFmtId="0" fontId="35" fillId="0" borderId="0" xfId="2" applyFont="1" applyAlignment="1">
      <alignment wrapText="1"/>
    </xf>
    <xf numFmtId="0" fontId="25" fillId="0" borderId="4" xfId="0" applyFont="1" applyFill="1" applyBorder="1" applyAlignment="1">
      <alignment horizontal="left" vertical="top" wrapText="1"/>
    </xf>
    <xf numFmtId="0" fontId="5" fillId="5" borderId="10"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12" fillId="3" borderId="0" xfId="0" applyFont="1" applyFill="1" applyAlignment="1" applyProtection="1">
      <alignment horizontal="left" vertical="center" wrapText="1"/>
    </xf>
    <xf numFmtId="0" fontId="11" fillId="7" borderId="0" xfId="0" applyFont="1" applyFill="1" applyBorder="1" applyAlignment="1" applyProtection="1">
      <alignment horizontal="left" wrapText="1"/>
      <protection locked="0"/>
    </xf>
    <xf numFmtId="0" fontId="11" fillId="7" borderId="9" xfId="0" applyFont="1" applyFill="1" applyBorder="1" applyAlignment="1" applyProtection="1">
      <alignment horizontal="left" wrapText="1"/>
      <protection locked="0"/>
    </xf>
    <xf numFmtId="0" fontId="10" fillId="3" borderId="0" xfId="0" applyFont="1" applyFill="1" applyAlignment="1" applyProtection="1">
      <alignment wrapText="1"/>
    </xf>
    <xf numFmtId="0" fontId="11" fillId="7" borderId="20" xfId="0" applyFont="1" applyFill="1" applyBorder="1" applyAlignment="1" applyProtection="1">
      <alignment horizontal="left" wrapText="1"/>
      <protection locked="0"/>
    </xf>
    <xf numFmtId="0" fontId="11" fillId="0" borderId="20" xfId="0" applyFont="1" applyFill="1" applyBorder="1" applyAlignment="1" applyProtection="1">
      <alignment horizontal="left" wrapText="1"/>
    </xf>
    <xf numFmtId="0" fontId="11" fillId="7" borderId="19" xfId="0" applyFont="1" applyFill="1" applyBorder="1" applyAlignment="1" applyProtection="1">
      <alignment horizontal="left" wrapText="1"/>
      <protection locked="0"/>
    </xf>
    <xf numFmtId="0" fontId="11" fillId="7" borderId="18" xfId="0" applyFont="1" applyFill="1" applyBorder="1" applyAlignment="1" applyProtection="1">
      <alignment horizontal="left" wrapText="1"/>
      <protection locked="0"/>
    </xf>
    <xf numFmtId="0" fontId="31" fillId="3" borderId="0" xfId="0" applyFont="1" applyFill="1" applyBorder="1" applyAlignment="1" applyProtection="1">
      <alignment horizontal="left" wrapText="1"/>
    </xf>
    <xf numFmtId="0" fontId="33" fillId="3" borderId="0" xfId="0" applyFont="1" applyFill="1" applyBorder="1" applyAlignment="1" applyProtection="1">
      <alignment horizontal="left" vertical="center" wrapText="1"/>
    </xf>
    <xf numFmtId="0" fontId="39" fillId="3" borderId="26" xfId="0" applyFont="1" applyFill="1" applyBorder="1" applyAlignment="1">
      <alignment horizontal="center" wrapText="1"/>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wrapText="1"/>
    </xf>
    <xf numFmtId="0" fontId="46"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wrapText="1"/>
    </xf>
    <xf numFmtId="0" fontId="17" fillId="3" borderId="26" xfId="0" applyFont="1" applyFill="1" applyBorder="1" applyAlignment="1">
      <alignment horizontal="center" wrapText="1"/>
    </xf>
    <xf numFmtId="0" fontId="44" fillId="7" borderId="0" xfId="0" applyFont="1" applyFill="1" applyBorder="1" applyAlignment="1">
      <alignment horizontal="left" wrapText="1"/>
    </xf>
    <xf numFmtId="0" fontId="44" fillId="7" borderId="9" xfId="0" applyFont="1" applyFill="1" applyBorder="1" applyAlignment="1">
      <alignment horizontal="left" wrapText="1"/>
    </xf>
    <xf numFmtId="0" fontId="43" fillId="3" borderId="0" xfId="0" applyFont="1" applyFill="1" applyAlignment="1" applyProtection="1">
      <alignment horizontal="left" wrapText="1"/>
    </xf>
    <xf numFmtId="0" fontId="47" fillId="3" borderId="0" xfId="0" applyFont="1" applyFill="1" applyAlignment="1" applyProtection="1">
      <alignment horizontal="left" wrapText="1"/>
    </xf>
    <xf numFmtId="0" fontId="47" fillId="3" borderId="0" xfId="0" applyFont="1" applyFill="1" applyAlignment="1" applyProtection="1">
      <alignment wrapText="1"/>
    </xf>
    <xf numFmtId="0" fontId="44" fillId="7" borderId="18" xfId="0" applyFont="1" applyFill="1" applyBorder="1" applyAlignment="1" applyProtection="1">
      <alignment horizontal="left" wrapText="1"/>
    </xf>
    <xf numFmtId="0" fontId="48" fillId="7" borderId="30" xfId="0" applyFont="1" applyFill="1" applyBorder="1" applyAlignment="1">
      <alignment horizontal="center" vertical="center"/>
    </xf>
    <xf numFmtId="0" fontId="48" fillId="7" borderId="31" xfId="0" applyFont="1" applyFill="1" applyBorder="1" applyAlignment="1">
      <alignment horizontal="center" vertical="center"/>
    </xf>
    <xf numFmtId="0" fontId="48" fillId="7" borderId="32" xfId="0" applyFont="1" applyFill="1" applyBorder="1" applyAlignment="1">
      <alignment horizontal="center" vertical="center"/>
    </xf>
    <xf numFmtId="0" fontId="5" fillId="5" borderId="10"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10" fillId="3" borderId="0" xfId="0" applyFont="1" applyFill="1" applyAlignment="1" applyProtection="1">
      <alignment horizontal="left" vertical="top" wrapText="1"/>
    </xf>
    <xf numFmtId="0" fontId="44" fillId="0" borderId="20" xfId="0" applyFont="1" applyFill="1" applyBorder="1" applyAlignment="1" applyProtection="1">
      <alignment horizontal="left" wrapText="1"/>
    </xf>
    <xf numFmtId="0" fontId="54" fillId="3" borderId="0" xfId="0" applyFont="1" applyFill="1" applyAlignment="1" applyProtection="1">
      <alignment horizontal="left" wrapText="1"/>
    </xf>
    <xf numFmtId="0" fontId="55" fillId="0" borderId="20" xfId="0" applyFont="1" applyFill="1" applyBorder="1" applyAlignment="1" applyProtection="1">
      <alignment horizontal="left" wrapText="1"/>
    </xf>
    <xf numFmtId="0" fontId="44" fillId="7" borderId="0" xfId="0" applyFont="1" applyFill="1" applyBorder="1" applyAlignment="1" applyProtection="1">
      <alignment horizontal="left" wrapText="1"/>
      <protection locked="0"/>
    </xf>
    <xf numFmtId="0" fontId="44" fillId="7" borderId="9" xfId="0" applyFont="1" applyFill="1" applyBorder="1" applyAlignment="1" applyProtection="1">
      <alignment horizontal="left" wrapText="1"/>
      <protection locked="0"/>
    </xf>
    <xf numFmtId="0" fontId="44" fillId="7" borderId="18" xfId="0" applyFont="1" applyFill="1" applyBorder="1" applyAlignment="1" applyProtection="1">
      <alignment horizontal="left" wrapText="1"/>
      <protection locked="0"/>
    </xf>
    <xf numFmtId="0" fontId="44" fillId="7" borderId="19" xfId="0" applyFont="1" applyFill="1" applyBorder="1" applyAlignment="1" applyProtection="1">
      <alignment horizontal="left" wrapText="1"/>
      <protection locked="0"/>
    </xf>
    <xf numFmtId="0" fontId="44" fillId="7" borderId="20" xfId="0" applyFont="1" applyFill="1" applyBorder="1" applyAlignment="1" applyProtection="1">
      <alignment horizontal="left" wrapText="1"/>
      <protection locked="0"/>
    </xf>
  </cellXfs>
  <cellStyles count="3">
    <cellStyle name="Bad" xfId="1" builtinId="27"/>
    <cellStyle name="Hyperlink" xfId="2" builtinId="8"/>
    <cellStyle name="Normal" xfId="0" builtinId="0"/>
  </cellStyles>
  <dxfs count="1">
    <dxf>
      <fill>
        <patternFill>
          <bgColor rgb="FFE1C564"/>
        </patternFill>
      </fill>
    </dxf>
  </dxfs>
  <tableStyles count="0" defaultTableStyle="TableStyleMedium9" defaultPivotStyle="PivotStyleLight16"/>
  <colors>
    <mruColors>
      <color rgb="FFC1EFFF"/>
      <color rgb="FFD1F3FF"/>
      <color rgb="FFE5F8FF"/>
      <color rgb="FFFBFEFF"/>
      <color rgb="FFC9F1FF"/>
      <color rgb="FF9BE5FF"/>
      <color rgb="FF00A3E0"/>
      <color rgb="FF0068FE"/>
      <color rgb="FFFFDE93"/>
      <color rgb="FFE1C5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image" Target="../media/image4.emf"/><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image" Target="../media/image5.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Waste!$D$27</c:f>
              <c:strCache>
                <c:ptCount val="1"/>
                <c:pt idx="0">
                  <c:v>GOLD: </c:v>
                </c:pt>
              </c:strCache>
            </c:strRef>
          </c:tx>
          <c:spPr>
            <a:solidFill>
              <a:schemeClr val="accent1">
                <a:lumMod val="75000"/>
                <a:alpha val="66000"/>
              </a:schemeClr>
            </a:solidFill>
            <a:ln w="12700">
              <a:solidFill>
                <a:schemeClr val="tx1"/>
              </a:solidFill>
            </a:ln>
            <a:effectLst/>
          </c:spPr>
          <c:invertIfNegative val="0"/>
          <c:dPt>
            <c:idx val="0"/>
            <c:invertIfNegative val="0"/>
            <c:bubble3D val="0"/>
            <c:extLst>
              <c:ext xmlns:c16="http://schemas.microsoft.com/office/drawing/2014/chart" uri="{C3380CC4-5D6E-409C-BE32-E72D297353CC}">
                <c16:uniqueId val="{00000001-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Waste!$D$27:$E$27</c15:sqref>
                  </c15:fullRef>
                </c:ext>
              </c:extLst>
              <c:f>Waste!$E$27</c:f>
              <c:numCache>
                <c:formatCode>General</c:formatCode>
                <c:ptCount val="1"/>
                <c:pt idx="0">
                  <c:v>1</c:v>
                </c:pt>
              </c:numCache>
            </c:numRef>
          </c:val>
          <c:extLst>
            <c:ext xmlns:c16="http://schemas.microsoft.com/office/drawing/2014/chart" uri="{C3380CC4-5D6E-409C-BE32-E72D297353CC}">
              <c16:uniqueId val="{00000002-2DF2-492B-BD2F-067C5F9B0E8B}"/>
            </c:ext>
          </c:extLst>
        </c:ser>
        <c:ser>
          <c:idx val="2"/>
          <c:order val="2"/>
          <c:tx>
            <c:strRef>
              <c:f>Waste!$D$26</c:f>
              <c:strCache>
                <c:ptCount val="1"/>
                <c:pt idx="0">
                  <c:v>SILVER:</c:v>
                </c:pt>
              </c:strCache>
            </c:strRef>
          </c:tx>
          <c:spPr>
            <a:solidFill>
              <a:schemeClr val="accent1">
                <a:lumMod val="75000"/>
                <a:alpha val="75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Waste!$D$26:$E$26</c15:sqref>
                  </c15:fullRef>
                </c:ext>
              </c:extLst>
              <c:f>Waste!$E$26</c:f>
              <c:numCache>
                <c:formatCode>General</c:formatCode>
                <c:ptCount val="1"/>
                <c:pt idx="0">
                  <c:v>0.9</c:v>
                </c:pt>
              </c:numCache>
            </c:numRef>
          </c:val>
          <c:extLst>
            <c:ext xmlns:c16="http://schemas.microsoft.com/office/drawing/2014/chart" uri="{C3380CC4-5D6E-409C-BE32-E72D297353CC}">
              <c16:uniqueId val="{00000003-2DF2-492B-BD2F-067C5F9B0E8B}"/>
            </c:ext>
          </c:extLst>
        </c:ser>
        <c:ser>
          <c:idx val="3"/>
          <c:order val="3"/>
          <c:tx>
            <c:strRef>
              <c:f>Waste!$D$25</c:f>
              <c:strCache>
                <c:ptCount val="1"/>
                <c:pt idx="0">
                  <c:v>CERTIFIED:</c:v>
                </c:pt>
              </c:strCache>
            </c:strRef>
          </c:tx>
          <c:spPr>
            <a:solidFill>
              <a:schemeClr val="tx2">
                <a:lumMod val="75000"/>
                <a:alpha val="8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Waste!$D$25:$E$25</c15:sqref>
                  </c15:fullRef>
                </c:ext>
              </c:extLst>
              <c:f>Waste!$E$25</c:f>
              <c:numCache>
                <c:formatCode>General</c:formatCode>
                <c:ptCount val="1"/>
                <c:pt idx="0">
                  <c:v>0.75</c:v>
                </c:pt>
              </c:numCache>
            </c:numRef>
          </c:val>
          <c:extLst>
            <c:ext xmlns:c16="http://schemas.microsoft.com/office/drawing/2014/chart" uri="{C3380CC4-5D6E-409C-BE32-E72D297353CC}">
              <c16:uniqueId val="{00000006-2DF2-492B-BD2F-067C5F9B0E8B}"/>
            </c:ext>
          </c:extLst>
        </c:ser>
        <c:ser>
          <c:idx val="4"/>
          <c:order val="4"/>
          <c:tx>
            <c:strRef>
              <c:f>Waste!$D$24</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Waste!$D$24:$E$24</c15:sqref>
                  </c15:fullRef>
                </c:ext>
              </c:extLst>
              <c:f>Waste!$E$24</c:f>
              <c:numCache>
                <c:formatCode>General</c:formatCode>
                <c:ptCount val="1"/>
                <c:pt idx="0">
                  <c:v>0.49</c:v>
                </c:pt>
              </c:numCache>
            </c:numRef>
          </c:val>
          <c:extLst>
            <c:ext xmlns:c16="http://schemas.microsoft.com/office/drawing/2014/chart" uri="{C3380CC4-5D6E-409C-BE32-E72D297353CC}">
              <c16:uniqueId val="{00000007-2DF2-492B-BD2F-067C5F9B0E8B}"/>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Waste!$C$23</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9-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Waste!$D$23:$E$23</c15:sqref>
                  </c15:fullRef>
                </c:ext>
              </c:extLst>
              <c:f>Waste!$E$23</c:f>
              <c:numCache>
                <c:formatCode>0.00%</c:formatCode>
                <c:ptCount val="1"/>
                <c:pt idx="0">
                  <c:v>0</c:v>
                </c:pt>
              </c:numCache>
            </c:numRef>
          </c:val>
          <c:extLst>
            <c:ext xmlns:c16="http://schemas.microsoft.com/office/drawing/2014/chart" uri="{C3380CC4-5D6E-409C-BE32-E72D297353CC}">
              <c16:uniqueId val="{0000000A-2DF2-492B-BD2F-067C5F9B0E8B}"/>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Energy!$D$22</c:f>
              <c:strCache>
                <c:ptCount val="1"/>
                <c:pt idx="0">
                  <c:v>GOLD: </c:v>
                </c:pt>
              </c:strCache>
            </c:strRef>
          </c:tx>
          <c:spPr>
            <a:solidFill>
              <a:schemeClr val="accent1">
                <a:lumMod val="75000"/>
                <a:alpha val="51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Energy!$D$22:$E$22</c15:sqref>
                  </c15:fullRef>
                </c:ext>
              </c:extLst>
              <c:f>Energy!$E$22</c:f>
              <c:numCache>
                <c:formatCode>General</c:formatCode>
                <c:ptCount val="1"/>
                <c:pt idx="0">
                  <c:v>1</c:v>
                </c:pt>
              </c:numCache>
            </c:numRef>
          </c:val>
          <c:extLst>
            <c:ext xmlns:c16="http://schemas.microsoft.com/office/drawing/2014/chart" uri="{C3380CC4-5D6E-409C-BE32-E72D297353CC}">
              <c16:uniqueId val="{00000002-BEAD-49EA-A483-000A7873CAE1}"/>
            </c:ext>
          </c:extLst>
        </c:ser>
        <c:ser>
          <c:idx val="2"/>
          <c:order val="2"/>
          <c:tx>
            <c:strRef>
              <c:f>Energy!$D$21</c:f>
              <c:strCache>
                <c:ptCount val="1"/>
                <c:pt idx="0">
                  <c:v>SILVER:</c:v>
                </c:pt>
              </c:strCache>
            </c:strRef>
          </c:tx>
          <c:spPr>
            <a:solidFill>
              <a:schemeClr val="accent1">
                <a:lumMod val="75000"/>
                <a:alpha val="52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Energy!$D$21:$E$21</c15:sqref>
                  </c15:fullRef>
                </c:ext>
              </c:extLst>
              <c:f>Energy!$E$21</c:f>
              <c:numCache>
                <c:formatCode>General</c:formatCode>
                <c:ptCount val="1"/>
                <c:pt idx="0">
                  <c:v>0.9</c:v>
                </c:pt>
              </c:numCache>
            </c:numRef>
          </c:val>
          <c:extLst>
            <c:ext xmlns:c16="http://schemas.microsoft.com/office/drawing/2014/chart" uri="{C3380CC4-5D6E-409C-BE32-E72D297353CC}">
              <c16:uniqueId val="{00000003-BEAD-49EA-A483-000A7873CAE1}"/>
            </c:ext>
          </c:extLst>
        </c:ser>
        <c:ser>
          <c:idx val="3"/>
          <c:order val="3"/>
          <c:tx>
            <c:strRef>
              <c:f>Energy!$D$20</c:f>
              <c:strCache>
                <c:ptCount val="1"/>
                <c:pt idx="0">
                  <c:v>CERTIFIED:</c:v>
                </c:pt>
              </c:strCache>
            </c:strRef>
          </c:tx>
          <c:spPr>
            <a:solidFill>
              <a:schemeClr val="tx2">
                <a:lumMod val="75000"/>
                <a:alpha val="7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Energy!$D$20:$E$20</c15:sqref>
                  </c15:fullRef>
                </c:ext>
              </c:extLst>
              <c:f>Energy!$E$20</c:f>
              <c:numCache>
                <c:formatCode>General</c:formatCode>
                <c:ptCount val="1"/>
                <c:pt idx="0">
                  <c:v>0.75</c:v>
                </c:pt>
              </c:numCache>
            </c:numRef>
          </c:val>
          <c:extLst>
            <c:ext xmlns:c16="http://schemas.microsoft.com/office/drawing/2014/chart" uri="{C3380CC4-5D6E-409C-BE32-E72D297353CC}">
              <c16:uniqueId val="{00000006-BEAD-49EA-A483-000A7873CAE1}"/>
            </c:ext>
          </c:extLst>
        </c:ser>
        <c:ser>
          <c:idx val="4"/>
          <c:order val="4"/>
          <c:tx>
            <c:strRef>
              <c:f>Energy!$D$19</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Energy!$D$19:$E$19</c15:sqref>
                  </c15:fullRef>
                </c:ext>
              </c:extLst>
              <c:f>Energy!$E$19</c:f>
              <c:numCache>
                <c:formatCode>General</c:formatCode>
                <c:ptCount val="1"/>
                <c:pt idx="0">
                  <c:v>0.49</c:v>
                </c:pt>
              </c:numCache>
            </c:numRef>
          </c:val>
          <c:extLst>
            <c:ext xmlns:c16="http://schemas.microsoft.com/office/drawing/2014/chart" uri="{C3380CC4-5D6E-409C-BE32-E72D297353CC}">
              <c16:uniqueId val="{00000006-35E8-4E02-8BB4-D3EF71D746CC}"/>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Energy!$C$18</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Energy!$D$18:$E$18</c15:sqref>
                  </c15:fullRef>
                </c:ext>
              </c:extLst>
              <c:f>Energy!$E$18</c:f>
              <c:numCache>
                <c:formatCode>0.00%</c:formatCode>
                <c:ptCount val="1"/>
                <c:pt idx="0">
                  <c:v>0</c:v>
                </c:pt>
              </c:numCache>
            </c:numRef>
          </c:val>
          <c:extLst>
            <c:ext xmlns:c16="http://schemas.microsoft.com/office/drawing/2014/chart" uri="{C3380CC4-5D6E-409C-BE32-E72D297353CC}">
              <c16:uniqueId val="{00000009-BEAD-49EA-A483-000A7873CAE1}"/>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Transportation!$D$26</c:f>
              <c:strCache>
                <c:ptCount val="1"/>
                <c:pt idx="0">
                  <c:v>GOLD: </c:v>
                </c:pt>
              </c:strCache>
            </c:strRef>
          </c:tx>
          <c:spPr>
            <a:solidFill>
              <a:schemeClr val="accent1">
                <a:lumMod val="75000"/>
                <a:alpha val="5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Transportation!$D$26:$E$26</c15:sqref>
                  </c15:fullRef>
                </c:ext>
              </c:extLst>
              <c:f>Transportation!$E$26</c:f>
              <c:numCache>
                <c:formatCode>General</c:formatCode>
                <c:ptCount val="1"/>
                <c:pt idx="0">
                  <c:v>1</c:v>
                </c:pt>
              </c:numCache>
            </c:numRef>
          </c:val>
          <c:extLst>
            <c:ext xmlns:c16="http://schemas.microsoft.com/office/drawing/2014/chart" uri="{C3380CC4-5D6E-409C-BE32-E72D297353CC}">
              <c16:uniqueId val="{00000002-3B0E-43D9-9509-F1579D5A435C}"/>
            </c:ext>
          </c:extLst>
        </c:ser>
        <c:ser>
          <c:idx val="2"/>
          <c:order val="2"/>
          <c:tx>
            <c:strRef>
              <c:f>Transportation!$D$25</c:f>
              <c:strCache>
                <c:ptCount val="1"/>
                <c:pt idx="0">
                  <c:v>SILVER:</c:v>
                </c:pt>
              </c:strCache>
            </c:strRef>
          </c:tx>
          <c:spPr>
            <a:solidFill>
              <a:schemeClr val="accent1">
                <a:lumMod val="75000"/>
                <a:alpha val="50588"/>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Transportation!$D$25:$E$25</c15:sqref>
                  </c15:fullRef>
                </c:ext>
              </c:extLst>
              <c:f>Transportation!$E$25</c:f>
              <c:numCache>
                <c:formatCode>General</c:formatCode>
                <c:ptCount val="1"/>
                <c:pt idx="0">
                  <c:v>0.9</c:v>
                </c:pt>
              </c:numCache>
            </c:numRef>
          </c:val>
          <c:extLst>
            <c:ext xmlns:c16="http://schemas.microsoft.com/office/drawing/2014/chart" uri="{C3380CC4-5D6E-409C-BE32-E72D297353CC}">
              <c16:uniqueId val="{00000003-3B0E-43D9-9509-F1579D5A435C}"/>
            </c:ext>
          </c:extLst>
        </c:ser>
        <c:ser>
          <c:idx val="3"/>
          <c:order val="3"/>
          <c:tx>
            <c:strRef>
              <c:f>Transportation!$D$24</c:f>
              <c:strCache>
                <c:ptCount val="1"/>
                <c:pt idx="0">
                  <c:v>CERTIFIED:</c:v>
                </c:pt>
              </c:strCache>
            </c:strRef>
          </c:tx>
          <c:spPr>
            <a:solidFill>
              <a:schemeClr val="tx2">
                <a:lumMod val="75000"/>
                <a:alpha val="7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Transportation!$D$24:$E$24</c15:sqref>
                  </c15:fullRef>
                </c:ext>
              </c:extLst>
              <c:f>Transportation!$E$24</c:f>
              <c:numCache>
                <c:formatCode>General</c:formatCode>
                <c:ptCount val="1"/>
                <c:pt idx="0">
                  <c:v>0.75</c:v>
                </c:pt>
              </c:numCache>
            </c:numRef>
          </c:val>
          <c:extLst>
            <c:ext xmlns:c16="http://schemas.microsoft.com/office/drawing/2014/chart" uri="{C3380CC4-5D6E-409C-BE32-E72D297353CC}">
              <c16:uniqueId val="{00000006-3B0E-43D9-9509-F1579D5A435C}"/>
            </c:ext>
          </c:extLst>
        </c:ser>
        <c:ser>
          <c:idx val="4"/>
          <c:order val="4"/>
          <c:tx>
            <c:strRef>
              <c:f>Transportation!$D$23</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Transportation!$D$23:$E$23</c15:sqref>
                  </c15:fullRef>
                </c:ext>
              </c:extLst>
              <c:f>Transportation!$E$23</c:f>
              <c:numCache>
                <c:formatCode>General</c:formatCode>
                <c:ptCount val="1"/>
                <c:pt idx="0">
                  <c:v>0.49</c:v>
                </c:pt>
              </c:numCache>
            </c:numRef>
          </c:val>
          <c:extLst>
            <c:ext xmlns:c16="http://schemas.microsoft.com/office/drawing/2014/chart" uri="{C3380CC4-5D6E-409C-BE32-E72D297353CC}">
              <c16:uniqueId val="{00000006-03A5-41C2-97BB-B2CC17ACDC34}"/>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Transportation!$C$22</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Transportation!$D$22:$E$22</c15:sqref>
                  </c15:fullRef>
                </c:ext>
              </c:extLst>
              <c:f>Transportation!$E$22</c:f>
              <c:numCache>
                <c:formatCode>0.00%</c:formatCode>
                <c:ptCount val="1"/>
                <c:pt idx="0">
                  <c:v>0</c:v>
                </c:pt>
              </c:numCache>
            </c:numRef>
          </c:val>
          <c:extLst>
            <c:ext xmlns:c16="http://schemas.microsoft.com/office/drawing/2014/chart" uri="{C3380CC4-5D6E-409C-BE32-E72D297353CC}">
              <c16:uniqueId val="{00000009-3B0E-43D9-9509-F1579D5A435C}"/>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dLbls>
          <c:showLegendKey val="0"/>
          <c:showVal val="0"/>
          <c:showCatName val="0"/>
          <c:showSerName val="0"/>
          <c:showPercent val="0"/>
          <c:showBubbleSize val="0"/>
        </c:dLbls>
        <c:gapWidth val="20"/>
        <c:overlap val="100"/>
        <c:axId val="612628904"/>
        <c:axId val="612625624"/>
        <c:extLst>
          <c:ext xmlns:c15="http://schemas.microsoft.com/office/drawing/2012/chart" uri="{02D57815-91ED-43cb-92C2-25804820EDAC}">
            <c15:filteredBarSeries>
              <c15:ser>
                <c:idx val="1"/>
                <c:order val="1"/>
                <c:tx>
                  <c:strRef>
                    <c:extLst>
                      <c:ext uri="{02D57815-91ED-43cb-92C2-25804820EDAC}">
                        <c15:formulaRef>
                          <c15:sqref>Participation!$D$21</c15:sqref>
                        </c15:formulaRef>
                      </c:ext>
                    </c:extLst>
                    <c:strCache>
                      <c:ptCount val="1"/>
                      <c:pt idx="0">
                        <c:v>GOLD: </c:v>
                      </c:pt>
                    </c:strCache>
                  </c:strRef>
                </c:tx>
                <c:spPr>
                  <a:solidFill>
                    <a:schemeClr val="accent1">
                      <a:lumMod val="75000"/>
                      <a:alpha val="50000"/>
                    </a:schemeClr>
                  </a:solidFill>
                  <a:ln w="12700">
                    <a:solidFill>
                      <a:schemeClr val="tx2">
                        <a:lumMod val="75000"/>
                      </a:schemeClr>
                    </a:solidFill>
                  </a:ln>
                  <a:effectLst/>
                </c:spPr>
                <c:invertIfNegative val="0"/>
                <c:dPt>
                  <c:idx val="0"/>
                  <c:invertIfNegative val="0"/>
                  <c:bubble3D val="0"/>
                  <c:extLst>
                    <c:ext xmlns:c16="http://schemas.microsoft.com/office/drawing/2014/chart" uri="{C3380CC4-5D6E-409C-BE32-E72D297353CC}">
                      <c16:uniqueId val="{00000001-7FD4-4A72-B517-FF8FDC38E76E}"/>
                    </c:ext>
                  </c:extLst>
                </c:dPt>
                <c:val>
                  <c:numRef>
                    <c:extLst>
                      <c:ext uri="{02D57815-91ED-43cb-92C2-25804820EDAC}">
                        <c15:fullRef>
                          <c15:sqref>Participation!$D$21:$E$21</c15:sqref>
                        </c15:fullRef>
                        <c15:formulaRef>
                          <c15:sqref>Participation!$E$21</c15:sqref>
                        </c15:formulaRef>
                      </c:ext>
                    </c:extLst>
                    <c:numCache>
                      <c:formatCode>General</c:formatCode>
                      <c:ptCount val="0"/>
                    </c:numCache>
                  </c:numRef>
                </c:val>
                <c:extLst>
                  <c:ext xmlns:c16="http://schemas.microsoft.com/office/drawing/2014/chart" uri="{C3380CC4-5D6E-409C-BE32-E72D297353CC}">
                    <c16:uniqueId val="{00000002-7FD4-4A72-B517-FF8FDC38E76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Participation!$D$20</c15:sqref>
                        </c15:formulaRef>
                      </c:ext>
                    </c:extLst>
                    <c:strCache>
                      <c:ptCount val="1"/>
                      <c:pt idx="0">
                        <c:v>SILVER:</c:v>
                      </c:pt>
                    </c:strCache>
                  </c:strRef>
                </c:tx>
                <c:spPr>
                  <a:solidFill>
                    <a:schemeClr val="accent1">
                      <a:lumMod val="75000"/>
                      <a:alpha val="50588"/>
                    </a:schemeClr>
                  </a:solidFill>
                  <a:ln w="12700">
                    <a:solidFill>
                      <a:schemeClr val="tx1">
                        <a:lumMod val="85000"/>
                        <a:lumOff val="15000"/>
                      </a:schemeClr>
                    </a:solidFill>
                  </a:ln>
                  <a:effectLst/>
                </c:spPr>
                <c:invertIfNegative val="0"/>
                <c:val>
                  <c:numRef>
                    <c:extLst>
                      <c:ext xmlns:c15="http://schemas.microsoft.com/office/drawing/2012/chart" uri="{02D57815-91ED-43cb-92C2-25804820EDAC}">
                        <c15:fullRef>
                          <c15:sqref>Participation!$D$20:$E$20</c15:sqref>
                        </c15:fullRef>
                        <c15:formulaRef>
                          <c15:sqref>Participation!$E$20</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3-7FD4-4A72-B517-FF8FDC38E76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Participation!$D$19</c15:sqref>
                        </c15:formulaRef>
                      </c:ext>
                    </c:extLst>
                    <c:strCache>
                      <c:ptCount val="1"/>
                      <c:pt idx="0">
                        <c:v>CERTIFIED:</c:v>
                      </c:pt>
                    </c:strCache>
                  </c:strRef>
                </c:tx>
                <c:spPr>
                  <a:solidFill>
                    <a:schemeClr val="tx2">
                      <a:lumMod val="75000"/>
                      <a:alpha val="69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7FD4-4A72-B517-FF8FDC38E76E}"/>
                    </c:ext>
                  </c:extLst>
                </c:dPt>
                <c:val>
                  <c:numRef>
                    <c:extLst>
                      <c:ext xmlns:c15="http://schemas.microsoft.com/office/drawing/2012/chart" uri="{02D57815-91ED-43cb-92C2-25804820EDAC}">
                        <c15:fullRef>
                          <c15:sqref>Participation!$D$19:$E$19</c15:sqref>
                        </c15:fullRef>
                        <c15:formulaRef>
                          <c15:sqref>Participation!$E$19</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6-7FD4-4A72-B517-FF8FDC38E76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Participation!$D$18</c15:sqref>
                        </c15:formulaRef>
                      </c:ext>
                    </c:extLst>
                    <c:strCache>
                      <c:ptCount val="1"/>
                      <c:pt idx="0">
                        <c:v>NEARLY THERE!</c:v>
                      </c:pt>
                    </c:strCache>
                  </c:strRef>
                </c:tx>
                <c:spPr>
                  <a:solidFill>
                    <a:schemeClr val="tx2">
                      <a:lumMod val="75000"/>
                    </a:schemeClr>
                  </a:solidFill>
                  <a:ln>
                    <a:noFill/>
                  </a:ln>
                  <a:effectLst/>
                </c:spPr>
                <c:invertIfNegative val="0"/>
                <c:dPt>
                  <c:idx val="0"/>
                  <c:invertIfNegative val="0"/>
                  <c:bubble3D val="0"/>
                  <c:spPr>
                    <a:solidFill>
                      <a:schemeClr val="tx2">
                        <a:lumMod val="75000"/>
                      </a:schemeClr>
                    </a:solidFill>
                    <a:ln>
                      <a:solidFill>
                        <a:schemeClr val="tx1"/>
                      </a:solidFill>
                    </a:ln>
                    <a:effectLst/>
                  </c:spPr>
                  <c:extLst>
                    <c:ext xmlns:c16="http://schemas.microsoft.com/office/drawing/2014/chart" uri="{C3380CC4-5D6E-409C-BE32-E72D297353CC}">
                      <c16:uniqueId val="{00000007-1B0B-4334-8055-D23C834D7348}"/>
                    </c:ext>
                  </c:extLst>
                </c:dPt>
                <c:val>
                  <c:numRef>
                    <c:extLst>
                      <c:ext xmlns:c15="http://schemas.microsoft.com/office/drawing/2012/chart" uri="{02D57815-91ED-43cb-92C2-25804820EDAC}">
                        <c15:fullRef>
                          <c15:sqref>Participation!$D$18:$E$18</c15:sqref>
                        </c15:fullRef>
                        <c15:formulaRef>
                          <c15:sqref>Participation!$E$18</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6-1B0B-4334-8055-D23C834D7348}"/>
                  </c:ext>
                </c:extLst>
              </c15:ser>
            </c15:filteredBarSeries>
          </c:ext>
        </c:extLst>
      </c:barChart>
      <c:barChart>
        <c:barDir val="col"/>
        <c:grouping val="clustered"/>
        <c:varyColors val="0"/>
        <c:dLbls>
          <c:showLegendKey val="0"/>
          <c:showVal val="0"/>
          <c:showCatName val="0"/>
          <c:showSerName val="0"/>
          <c:showPercent val="0"/>
          <c:showBubbleSize val="0"/>
        </c:dLbls>
        <c:gapWidth val="40"/>
        <c:overlap val="100"/>
        <c:axId val="692549728"/>
        <c:axId val="692545136"/>
        <c:extLst>
          <c:ext xmlns:c15="http://schemas.microsoft.com/office/drawing/2012/chart" uri="{02D57815-91ED-43cb-92C2-25804820EDAC}">
            <c15:filteredBarSeries>
              <c15:ser>
                <c:idx val="0"/>
                <c:order val="0"/>
                <c:tx>
                  <c:strRef>
                    <c:extLst>
                      <c:ext uri="{02D57815-91ED-43cb-92C2-25804820EDAC}">
                        <c15:formulaRef>
                          <c15:sqref>Participation!$C$17</c15:sqref>
                        </c15:formulaRef>
                      </c:ext>
                    </c:extLst>
                    <c:strCache>
                      <c:ptCount val="1"/>
                    </c:strCache>
                  </c:strRef>
                </c:tx>
                <c:spPr>
                  <a:pattFill prst="pct75">
                    <a:fgClr>
                      <a:srgbClr val="F2A900"/>
                    </a:fgClr>
                    <a:bgClr>
                      <a:schemeClr val="bg1"/>
                    </a:bgClr>
                  </a:pattFill>
                  <a:ln w="12700">
                    <a:noFill/>
                  </a:ln>
                  <a:effectLst/>
                </c:spPr>
                <c:invertIfNegative val="0"/>
                <c:dPt>
                  <c:idx val="0"/>
                  <c:invertIfNegative val="0"/>
                  <c:bubble3D val="0"/>
                  <c:spPr>
                    <a:solidFill>
                      <a:schemeClr val="accent1"/>
                    </a:solidFill>
                    <a:ln w="12700">
                      <a:noFill/>
                    </a:ln>
                    <a:effectLst/>
                  </c:spPr>
                  <c:extLst>
                    <c:ext xmlns:c16="http://schemas.microsoft.com/office/drawing/2014/chart" uri="{C3380CC4-5D6E-409C-BE32-E72D297353CC}">
                      <c16:uniqueId val="{00000008-7FD4-4A72-B517-FF8FDC38E76E}"/>
                    </c:ext>
                  </c:extLst>
                </c:dPt>
                <c:val>
                  <c:numRef>
                    <c:extLst>
                      <c:ext uri="{02D57815-91ED-43cb-92C2-25804820EDAC}">
                        <c15:fullRef>
                          <c15:sqref>Participation!$D$17:$E$17</c15:sqref>
                        </c15:fullRef>
                        <c15:formulaRef>
                          <c15:sqref>Participation!$E$17</c15:sqref>
                        </c15:formulaRef>
                      </c:ext>
                    </c:extLst>
                    <c:numCache>
                      <c:formatCode>General</c:formatCode>
                      <c:ptCount val="0"/>
                    </c:numCache>
                  </c:numRef>
                </c:val>
                <c:extLst>
                  <c:ext xmlns:c16="http://schemas.microsoft.com/office/drawing/2014/chart" uri="{C3380CC4-5D6E-409C-BE32-E72D297353CC}">
                    <c16:uniqueId val="{00000009-7FD4-4A72-B517-FF8FDC38E76E}"/>
                  </c:ext>
                </c:extLst>
              </c15:ser>
            </c15:filteredBarSeries>
          </c:ext>
        </c:extLst>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dLbls>
          <c:showLegendKey val="0"/>
          <c:showVal val="0"/>
          <c:showCatName val="0"/>
          <c:showSerName val="0"/>
          <c:showPercent val="0"/>
          <c:showBubbleSize val="0"/>
        </c:dLbls>
        <c:gapWidth val="20"/>
        <c:overlap val="100"/>
        <c:axId val="612628904"/>
        <c:axId val="612625624"/>
        <c:extLst>
          <c:ext xmlns:c15="http://schemas.microsoft.com/office/drawing/2012/chart" uri="{02D57815-91ED-43cb-92C2-25804820EDAC}">
            <c15:filteredBarSeries>
              <c15:ser>
                <c:idx val="0"/>
                <c:order val="1"/>
                <c:tx>
                  <c:strRef>
                    <c:extLst>
                      <c:ext uri="{02D57815-91ED-43cb-92C2-25804820EDAC}">
                        <c15:formulaRef>
                          <c15:sqref>'Social Sustainability'!$D$24</c15:sqref>
                        </c15:formulaRef>
                      </c:ext>
                    </c:extLst>
                    <c:strCache>
                      <c:ptCount val="1"/>
                      <c:pt idx="0">
                        <c:v>GOLD: </c:v>
                      </c:pt>
                    </c:strCache>
                  </c:strRef>
                </c:tx>
                <c:spPr>
                  <a:solidFill>
                    <a:schemeClr val="accent1">
                      <a:lumMod val="75000"/>
                      <a:alpha val="51000"/>
                    </a:schemeClr>
                  </a:solidFill>
                  <a:ln w="12700">
                    <a:solidFill>
                      <a:schemeClr val="tx1"/>
                    </a:solidFill>
                  </a:ln>
                  <a:effectLst/>
                </c:spPr>
                <c:invertIfNegative val="0"/>
                <c:val>
                  <c:numRef>
                    <c:extLst>
                      <c:ext uri="{02D57815-91ED-43cb-92C2-25804820EDAC}">
                        <c15:fullRef>
                          <c15:sqref>'Social Sustainability'!$D$24:$E$24</c15:sqref>
                        </c15:fullRef>
                        <c15:formulaRef>
                          <c15:sqref>'Social Sustainability'!$E$24</c15:sqref>
                        </c15:formulaRef>
                      </c:ext>
                    </c:extLst>
                    <c:numCache>
                      <c:formatCode>General</c:formatCode>
                      <c:ptCount val="0"/>
                    </c:numCache>
                  </c:numRef>
                </c:val>
                <c:extLst>
                  <c:ext uri="{02D57815-91ED-43cb-92C2-25804820EDAC}">
                    <c15:categoryFilterExceptions>
                      <c15:categoryFilterException>
                        <c15:sqref>'Social Sustainability'!$D$24</c15:sqref>
                        <c15:spPr xmlns:c15="http://schemas.microsoft.com/office/drawing/2012/chart">
                          <a:solidFill>
                            <a:schemeClr val="accent1">
                              <a:lumMod val="75000"/>
                              <a:alpha val="51000"/>
                            </a:schemeClr>
                          </a:solidFill>
                          <a:ln w="12700">
                            <a:solidFill>
                              <a:schemeClr val="tx1"/>
                            </a:solidFill>
                          </a:ln>
                          <a:effectLst/>
                        </c15:spPr>
                        <c15:invertIfNegative val="0"/>
                        <c15:bubble3D val="0"/>
                      </c15:categoryFilterException>
                    </c15:categoryFilterExceptions>
                  </c:ext>
                  <c:ext xmlns:c16="http://schemas.microsoft.com/office/drawing/2014/chart" uri="{C3380CC4-5D6E-409C-BE32-E72D297353CC}">
                    <c16:uniqueId val="{00000025-F014-40AB-942E-A7A92C202DFB}"/>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'Social Sustainability'!$D$23</c15:sqref>
                        </c15:formulaRef>
                      </c:ext>
                    </c:extLst>
                    <c:strCache>
                      <c:ptCount val="1"/>
                      <c:pt idx="0">
                        <c:v>SILVER:</c:v>
                      </c:pt>
                    </c:strCache>
                  </c:strRef>
                </c:tx>
                <c:spPr>
                  <a:solidFill>
                    <a:schemeClr val="accent1">
                      <a:lumMod val="75000"/>
                      <a:alpha val="50000"/>
                    </a:schemeClr>
                  </a:solidFill>
                  <a:ln w="12700">
                    <a:solidFill>
                      <a:schemeClr val="tx2">
                        <a:lumMod val="75000"/>
                      </a:schemeClr>
                    </a:solidFill>
                  </a:ln>
                  <a:effectLst/>
                </c:spPr>
                <c:invertIfNegative val="0"/>
                <c:val>
                  <c:numRef>
                    <c:extLst>
                      <c:ext xmlns:c15="http://schemas.microsoft.com/office/drawing/2012/chart" uri="{02D57815-91ED-43cb-92C2-25804820EDAC}">
                        <c15:fullRef>
                          <c15:sqref>'Social Sustainability'!$D$23:$E$23</c15:sqref>
                        </c15:fullRef>
                        <c15:formulaRef>
                          <c15:sqref>'Social Sustainability'!$E$23</c15:sqref>
                        </c15:formulaRef>
                      </c:ext>
                    </c:extLst>
                    <c:numCache>
                      <c:formatCode>General</c:formatCode>
                      <c:ptCount val="0"/>
                    </c:numCache>
                  </c:numRef>
                </c:val>
                <c:extLst xmlns:c15="http://schemas.microsoft.com/office/drawing/2012/chart">
                  <c:ext xmlns:c15="http://schemas.microsoft.com/office/drawing/2012/chart" uri="{02D57815-91ED-43cb-92C2-25804820EDAC}">
                    <c15:categoryFilterExceptions>
                      <c15:categoryFilterException>
                        <c15:sqref>'Social Sustainability'!$D$23</c15:sqref>
                        <c15:spPr xmlns:c15="http://schemas.microsoft.com/office/drawing/2012/chart">
                          <a:solidFill>
                            <a:schemeClr val="accent1">
                              <a:lumMod val="75000"/>
                              <a:alpha val="50000"/>
                            </a:schemeClr>
                          </a:solidFill>
                          <a:ln w="12700">
                            <a:solidFill>
                              <a:schemeClr val="tx2">
                                <a:lumMod val="75000"/>
                              </a:schemeClr>
                            </a:solidFill>
                          </a:ln>
                          <a:effectLst/>
                        </c15:spPr>
                        <c15:invertIfNegative val="0"/>
                        <c15:bubble3D val="0"/>
                      </c15:categoryFilterException>
                    </c15:categoryFilterExceptions>
                  </c:ext>
                  <c:ext xmlns:c16="http://schemas.microsoft.com/office/drawing/2014/chart" uri="{C3380CC4-5D6E-409C-BE32-E72D297353CC}">
                    <c16:uniqueId val="{0000001B-F014-40AB-942E-A7A92C202DFB}"/>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'Social Sustainability'!$D$22</c15:sqref>
                        </c15:formulaRef>
                      </c:ext>
                    </c:extLst>
                    <c:strCache>
                      <c:ptCount val="1"/>
                      <c:pt idx="0">
                        <c:v>CERTIFIED:</c:v>
                      </c:pt>
                    </c:strCache>
                  </c:strRef>
                </c:tx>
                <c:spPr>
                  <a:solidFill>
                    <a:schemeClr val="tx2">
                      <a:lumMod val="75000"/>
                      <a:alpha val="69000"/>
                    </a:schemeClr>
                  </a:solidFill>
                  <a:ln w="12700">
                    <a:solidFill>
                      <a:schemeClr val="tx1">
                        <a:lumMod val="85000"/>
                        <a:lumOff val="15000"/>
                      </a:schemeClr>
                    </a:solidFill>
                  </a:ln>
                  <a:effectLst/>
                </c:spPr>
                <c:invertIfNegative val="0"/>
                <c:val>
                  <c:numRef>
                    <c:extLst>
                      <c:ext xmlns:c15="http://schemas.microsoft.com/office/drawing/2012/chart" uri="{02D57815-91ED-43cb-92C2-25804820EDAC}">
                        <c15:fullRef>
                          <c15:sqref>'Social Sustainability'!$D$22:$E$22</c15:sqref>
                        </c15:fullRef>
                        <c15:formulaRef>
                          <c15:sqref>'Social Sustainability'!$E$22</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1D-F014-40AB-942E-A7A92C202D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'Social Sustainability'!$D$21</c15:sqref>
                        </c15:formulaRef>
                      </c:ext>
                    </c:extLst>
                    <c:strCache>
                      <c:ptCount val="1"/>
                      <c:pt idx="0">
                        <c:v>NEARLY THERE!</c:v>
                      </c:pt>
                    </c:strCache>
                  </c:strRef>
                </c:tx>
                <c:spPr>
                  <a:solidFill>
                    <a:schemeClr val="tx2">
                      <a:lumMod val="75000"/>
                    </a:schemeClr>
                  </a:solidFill>
                  <a:ln>
                    <a:solidFill>
                      <a:schemeClr val="tx1"/>
                    </a:solidFill>
                  </a:ln>
                  <a:effectLst/>
                </c:spPr>
                <c:invertIfNegative val="0"/>
                <c:val>
                  <c:numRef>
                    <c:extLst>
                      <c:ext xmlns:c15="http://schemas.microsoft.com/office/drawing/2012/chart" uri="{02D57815-91ED-43cb-92C2-25804820EDAC}">
                        <c15:fullRef>
                          <c15:sqref>'Social Sustainability'!$D$21:$E$21</c15:sqref>
                        </c15:fullRef>
                        <c15:formulaRef>
                          <c15:sqref>'Social Sustainability'!$E$21</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4-9269-4500-B2B4-9649A04B7EE8}"/>
                  </c:ext>
                </c:extLst>
              </c15:ser>
            </c15:filteredBarSeries>
          </c:ext>
        </c:extLst>
      </c:barChart>
      <c:barChart>
        <c:barDir val="col"/>
        <c:grouping val="clustered"/>
        <c:varyColors val="0"/>
        <c:dLbls>
          <c:showLegendKey val="0"/>
          <c:showVal val="0"/>
          <c:showCatName val="0"/>
          <c:showSerName val="0"/>
          <c:showPercent val="0"/>
          <c:showBubbleSize val="0"/>
        </c:dLbls>
        <c:gapWidth val="40"/>
        <c:overlap val="100"/>
        <c:axId val="204477336"/>
        <c:axId val="204356328"/>
        <c:extLst>
          <c:ext xmlns:c15="http://schemas.microsoft.com/office/drawing/2012/chart" uri="{02D57815-91ED-43cb-92C2-25804820EDAC}">
            <c15:filteredBarSeries>
              <c15:ser>
                <c:idx val="3"/>
                <c:order val="0"/>
                <c:tx>
                  <c:strRef>
                    <c:extLst>
                      <c:ext uri="{02D57815-91ED-43cb-92C2-25804820EDAC}">
                        <c15:formulaRef>
                          <c15:sqref>'Social Sustainability'!$C$20</c15:sqref>
                        </c15:formulaRef>
                      </c:ext>
                    </c:extLst>
                    <c:strCache>
                      <c:ptCount val="1"/>
                    </c:strCache>
                  </c:strRef>
                </c:tx>
                <c:spPr>
                  <a:solidFill>
                    <a:schemeClr val="accent4"/>
                  </a:solidFill>
                  <a:ln w="12700">
                    <a:noFill/>
                  </a:ln>
                  <a:effectLst/>
                </c:spPr>
                <c:invertIfNegative val="0"/>
                <c:val>
                  <c:numRef>
                    <c:extLst>
                      <c:ext uri="{02D57815-91ED-43cb-92C2-25804820EDAC}">
                        <c15:fullRef>
                          <c15:sqref>'Social Sustainability'!$D$20:$E$20</c15:sqref>
                        </c15:fullRef>
                        <c15:formulaRef>
                          <c15:sqref>'Social Sustainability'!$E$20</c15:sqref>
                        </c15:formulaRef>
                      </c:ext>
                    </c:extLst>
                    <c:numCache>
                      <c:formatCode>General</c:formatCode>
                      <c:ptCount val="0"/>
                    </c:numCache>
                  </c:numRef>
                </c:val>
                <c:extLst>
                  <c:ext xmlns:c16="http://schemas.microsoft.com/office/drawing/2014/chart" uri="{C3380CC4-5D6E-409C-BE32-E72D297353CC}">
                    <c16:uniqueId val="{00000021-F014-40AB-942E-A7A92C202DFB}"/>
                  </c:ext>
                </c:extLst>
              </c15:ser>
            </c15:filteredBarSeries>
          </c:ext>
        </c:extLst>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204356328"/>
        <c:scaling>
          <c:orientation val="minMax"/>
        </c:scaling>
        <c:delete val="1"/>
        <c:axPos val="l"/>
        <c:numFmt formatCode="General" sourceLinked="1"/>
        <c:majorTickMark val="out"/>
        <c:minorTickMark val="none"/>
        <c:tickLblPos val="nextTo"/>
        <c:crossAx val="204477336"/>
        <c:crosses val="autoZero"/>
        <c:crossBetween val="between"/>
      </c:valAx>
      <c:catAx>
        <c:axId val="204477336"/>
        <c:scaling>
          <c:orientation val="minMax"/>
        </c:scaling>
        <c:delete val="1"/>
        <c:axPos val="b"/>
        <c:numFmt formatCode="General" sourceLinked="0"/>
        <c:majorTickMark val="out"/>
        <c:minorTickMark val="none"/>
        <c:tickLblPos val="nextTo"/>
        <c:crossAx val="204356328"/>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rade Gothic Next LT Pro" panose="020B0503040303020004" pitchFamily="34" charset="0"/>
                <a:ea typeface="+mn-ea"/>
                <a:cs typeface="+mn-cs"/>
              </a:defRPr>
            </a:pPr>
            <a:r>
              <a:rPr lang="en-CA" sz="1600" b="1">
                <a:latin typeface="Arial" panose="020B0604020202020204" pitchFamily="34" charset="0"/>
                <a:cs typeface="Arial" panose="020B0604020202020204" pitchFamily="34" charset="0"/>
              </a:rPr>
              <a:t>Office Broken Down by Area</a:t>
            </a:r>
          </a:p>
        </c:rich>
      </c:tx>
      <c:layout>
        <c:manualLayout>
          <c:xMode val="edge"/>
          <c:yMode val="edge"/>
          <c:x val="0.34122424067934537"/>
          <c:y val="2.3350622600093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rade Gothic Next LT Pro" panose="020B0503040303020004" pitchFamily="34" charset="0"/>
              <a:ea typeface="+mn-ea"/>
              <a:cs typeface="+mn-cs"/>
            </a:defRPr>
          </a:pPr>
          <a:endParaRPr lang="en-US"/>
        </a:p>
      </c:txPr>
    </c:title>
    <c:autoTitleDeleted val="0"/>
    <c:plotArea>
      <c:layout>
        <c:manualLayout>
          <c:layoutTarget val="inner"/>
          <c:xMode val="edge"/>
          <c:yMode val="edge"/>
          <c:x val="5.5451224275750541E-2"/>
          <c:y val="0.12180264665285152"/>
          <c:w val="0.92638301458422156"/>
          <c:h val="0.7436121887811824"/>
        </c:manualLayout>
      </c:layout>
      <c:barChart>
        <c:barDir val="col"/>
        <c:grouping val="stacked"/>
        <c:varyColors val="0"/>
        <c:ser>
          <c:idx val="1"/>
          <c:order val="0"/>
          <c:tx>
            <c:strRef>
              <c:f>Summary!$E$18</c:f>
              <c:strCache>
                <c:ptCount val="1"/>
                <c:pt idx="0">
                  <c:v>SCORE</c:v>
                </c:pt>
              </c:strCache>
            </c:strRef>
          </c:tx>
          <c:spPr>
            <a:blipFill>
              <a:blip xmlns:r="http://schemas.openxmlformats.org/officeDocument/2006/relationships" r:embed="rId3"/>
              <a:stretch>
                <a:fillRect/>
              </a:stretch>
            </a:blipFill>
            <a:ln>
              <a:solidFill>
                <a:schemeClr val="tx2">
                  <a:lumMod val="60000"/>
                  <a:lumOff val="40000"/>
                </a:schemeClr>
              </a:solidFill>
            </a:ln>
            <a:effectLst>
              <a:outerShdw blurRad="203200" dist="76200" dir="1440000" sx="103000" sy="103000" algn="ctr" rotWithShape="0">
                <a:srgbClr val="000000">
                  <a:alpha val="76000"/>
                </a:srgbClr>
              </a:outerShdw>
            </a:effectLst>
          </c:spPr>
          <c:invertIfNegative val="0"/>
          <c:dPt>
            <c:idx val="0"/>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B-033C-4F57-995A-FA771168B30E}"/>
              </c:ext>
            </c:extLst>
          </c:dPt>
          <c:dPt>
            <c:idx val="1"/>
            <c:invertIfNegative val="0"/>
            <c:bubble3D val="0"/>
            <c:spPr>
              <a:blipFill dpi="0" rotWithShape="1">
                <a:blip xmlns:r="http://schemas.openxmlformats.org/officeDocument/2006/relationships" r:embed="rId4"/>
                <a:srcRect/>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2-CC96-704F-80F0-499F352794E6}"/>
              </c:ext>
            </c:extLst>
          </c:dPt>
          <c:dPt>
            <c:idx val="2"/>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7-033C-4F57-995A-FA771168B30E}"/>
              </c:ext>
            </c:extLst>
          </c:dPt>
          <c:dPt>
            <c:idx val="3"/>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3-033C-4F57-995A-FA771168B30E}"/>
              </c:ext>
            </c:extLst>
          </c:dPt>
          <c:dPt>
            <c:idx val="4"/>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7-033C-4F57-995A-FA771168B30E}"/>
              </c:ext>
            </c:extLst>
          </c:dPt>
          <c:dPt>
            <c:idx val="5"/>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E-033C-4F57-995A-FA771168B30E}"/>
              </c:ext>
            </c:extLst>
          </c:dPt>
          <c:dPt>
            <c:idx val="6"/>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D-033C-4F57-995A-FA771168B30E}"/>
              </c:ext>
            </c:extLst>
          </c:dPt>
          <c:cat>
            <c:strRef>
              <c:f>Summary!$D$19:$D$23</c:f>
              <c:strCache>
                <c:ptCount val="5"/>
                <c:pt idx="0">
                  <c:v>Waste</c:v>
                </c:pt>
                <c:pt idx="1">
                  <c:v>Energy</c:v>
                </c:pt>
                <c:pt idx="2">
                  <c:v>Transportation</c:v>
                </c:pt>
                <c:pt idx="3">
                  <c:v>Participation</c:v>
                </c:pt>
                <c:pt idx="4">
                  <c:v>Social Sustainability</c:v>
                </c:pt>
              </c:strCache>
            </c:strRef>
          </c:cat>
          <c:val>
            <c:numRef>
              <c:f>Summary!$E$19:$E$23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312E-4087-9A22-E6C422AC7DBB}"/>
            </c:ext>
          </c:extLst>
        </c:ser>
        <c:dLbls>
          <c:showLegendKey val="0"/>
          <c:showVal val="0"/>
          <c:showCatName val="0"/>
          <c:showSerName val="0"/>
          <c:showPercent val="0"/>
          <c:showBubbleSize val="0"/>
        </c:dLbls>
        <c:gapWidth val="36"/>
        <c:overlap val="-70"/>
        <c:axId val="576642048"/>
        <c:axId val="576645328"/>
      </c:barChart>
      <c:catAx>
        <c:axId val="57664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6645328"/>
        <c:crosses val="autoZero"/>
        <c:auto val="1"/>
        <c:lblAlgn val="ctr"/>
        <c:lblOffset val="100"/>
        <c:noMultiLvlLbl val="0"/>
      </c:catAx>
      <c:valAx>
        <c:axId val="576645328"/>
        <c:scaling>
          <c:orientation val="minMax"/>
          <c:max val="1"/>
          <c:min val="0"/>
        </c:scaling>
        <c:delete val="0"/>
        <c:axPos val="l"/>
        <c:majorGridlines>
          <c:spPr>
            <a:ln w="9525" cap="flat" cmpd="sng" algn="ctr">
              <a:solidFill>
                <a:srgbClr val="00A3E0"/>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ade Gothic Next LT Pro" panose="020B0503040303020004" pitchFamily="34" charset="0"/>
                <a:ea typeface="+mn-ea"/>
                <a:cs typeface="+mn-cs"/>
              </a:defRPr>
            </a:pPr>
            <a:endParaRPr lang="en-US"/>
          </a:p>
        </c:txPr>
        <c:crossAx val="576642048"/>
        <c:crosses val="autoZero"/>
        <c:crossBetween val="between"/>
      </c:valAx>
      <c:spPr>
        <a:solidFill>
          <a:srgbClr val="0070C0"/>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ade Gothic Next LT Pro" panose="020B05030403030200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Office Inventory'!A1"/><Relationship Id="rId2" Type="http://schemas.openxmlformats.org/officeDocument/2006/relationships/hyperlink" Target="mailto:sustainability@umanitoba.ca?subject=GORep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Waste!A1"/><Relationship Id="rId2" Type="http://schemas.openxmlformats.org/officeDocument/2006/relationships/hyperlink" Target="#Informatio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3.png"/><Relationship Id="rId1" Type="http://schemas.openxmlformats.org/officeDocument/2006/relationships/chart" Target="../charts/chart1.xml"/><Relationship Id="rId5" Type="http://schemas.openxmlformats.org/officeDocument/2006/relationships/hyperlink" Target="#Kitchen!A1"/><Relationship Id="rId4" Type="http://schemas.openxmlformats.org/officeDocument/2006/relationships/hyperlink" Target="#'Office Inventory'!A1"/></Relationships>
</file>

<file path=xl/drawings/_rels/drawing4.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3.png"/><Relationship Id="rId1" Type="http://schemas.openxmlformats.org/officeDocument/2006/relationships/chart" Target="../charts/chart2.xml"/><Relationship Id="rId5" Type="http://schemas.openxmlformats.org/officeDocument/2006/relationships/hyperlink" Target="#Transportation!A1"/><Relationship Id="rId4" Type="http://schemas.openxmlformats.org/officeDocument/2006/relationships/hyperlink" Target="#Water!A1"/></Relationships>
</file>

<file path=xl/drawings/_rels/drawing5.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3.png"/><Relationship Id="rId1" Type="http://schemas.openxmlformats.org/officeDocument/2006/relationships/chart" Target="../charts/chart3.xml"/><Relationship Id="rId5" Type="http://schemas.openxmlformats.org/officeDocument/2006/relationships/hyperlink" Target="#Participation!A1"/><Relationship Id="rId4" Type="http://schemas.openxmlformats.org/officeDocument/2006/relationships/hyperlink" Target="#Energy!A1"/></Relationships>
</file>

<file path=xl/drawings/_rels/drawing6.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3.png"/><Relationship Id="rId1" Type="http://schemas.openxmlformats.org/officeDocument/2006/relationships/chart" Target="../charts/chart4.xml"/><Relationship Id="rId5" Type="http://schemas.openxmlformats.org/officeDocument/2006/relationships/hyperlink" Target="#'Social Sustainability'!A1"/><Relationship Id="rId4" Type="http://schemas.openxmlformats.org/officeDocument/2006/relationships/hyperlink" Target="#Transportation!A1"/></Relationships>
</file>

<file path=xl/drawings/_rels/drawing7.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3.png"/><Relationship Id="rId1" Type="http://schemas.openxmlformats.org/officeDocument/2006/relationships/chart" Target="../charts/chart5.xml"/><Relationship Id="rId5" Type="http://schemas.openxmlformats.org/officeDocument/2006/relationships/hyperlink" Target="#Summary!A1"/><Relationship Id="rId4" Type="http://schemas.openxmlformats.org/officeDocument/2006/relationships/hyperlink" Target="#Participation!A1"/></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forms.office.com/r/qFrEYSuRXr"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142875</xdr:colOff>
      <xdr:row>1</xdr:row>
      <xdr:rowOff>209550</xdr:rowOff>
    </xdr:from>
    <xdr:to>
      <xdr:col>14</xdr:col>
      <xdr:colOff>577363</xdr:colOff>
      <xdr:row>1</xdr:row>
      <xdr:rowOff>638175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6275" y="400050"/>
          <a:ext cx="1958488" cy="428625"/>
        </a:xfrm>
        <a:prstGeom prst="rect">
          <a:avLst/>
        </a:prstGeom>
      </xdr:spPr>
    </xdr:pic>
    <xdr:clientData/>
  </xdr:twoCellAnchor>
  <xdr:twoCellAnchor>
    <xdr:from>
      <xdr:col>1</xdr:col>
      <xdr:colOff>257175</xdr:colOff>
      <xdr:row>2</xdr:row>
      <xdr:rowOff>142875</xdr:rowOff>
    </xdr:from>
    <xdr:to>
      <xdr:col>14</xdr:col>
      <xdr:colOff>504825</xdr:colOff>
      <xdr:row>52</xdr:row>
      <xdr:rowOff>50800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536575" y="1190625"/>
          <a:ext cx="10128250" cy="8823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0" i="0" baseline="0">
              <a:solidFill>
                <a:schemeClr val="dk1"/>
              </a:solidFill>
              <a:effectLst/>
              <a:latin typeface="Arial" panose="020B0604020202020204" pitchFamily="34" charset="0"/>
              <a:ea typeface="+mn-ea"/>
              <a:cs typeface="Arial" panose="020B0604020202020204" pitchFamily="34" charset="0"/>
            </a:rPr>
            <a:t>The Green Office Program offers a guide for departments and offices to incorporate green practices into day-to-day operations while directly contributing to the University of Manitoba’s sustainability goals. The Green Office Checklist is a helpful scorecard offering information, assessment and resources. </a:t>
          </a:r>
        </a:p>
        <a:p>
          <a:endParaRPr lang="en-CA" sz="1400" b="0" i="0" baseline="0">
            <a:solidFill>
              <a:schemeClr val="dk1"/>
            </a:solidFill>
            <a:effectLst/>
            <a:latin typeface="Arial" panose="020B0604020202020204" pitchFamily="34" charset="0"/>
            <a:ea typeface="+mn-ea"/>
            <a:cs typeface="Arial" panose="020B0604020202020204" pitchFamily="34" charset="0"/>
          </a:endParaRPr>
        </a:p>
        <a:p>
          <a:r>
            <a:rPr lang="en-CA" sz="1400" b="0" i="0" baseline="0">
              <a:solidFill>
                <a:schemeClr val="dk1"/>
              </a:solidFill>
              <a:effectLst/>
              <a:latin typeface="Arial" panose="020B0604020202020204" pitchFamily="34" charset="0"/>
              <a:ea typeface="+mn-ea"/>
              <a:cs typeface="Arial" panose="020B0604020202020204" pitchFamily="34" charset="0"/>
            </a:rPr>
            <a:t>Simple changes in your office space can support healthy lifestyle choices, provide an outstanding working environment and make our campus more sustainable. </a:t>
          </a:r>
        </a:p>
        <a:p>
          <a:endParaRPr lang="en-CA" sz="1400" b="0" i="0" baseline="0">
            <a:solidFill>
              <a:schemeClr val="dk1"/>
            </a:solidFill>
            <a:effectLst/>
            <a:latin typeface="Arial" panose="020B0604020202020204" pitchFamily="34" charset="0"/>
            <a:ea typeface="+mn-ea"/>
            <a:cs typeface="Arial" panose="020B0604020202020204" pitchFamily="34" charset="0"/>
          </a:endParaRPr>
        </a:p>
        <a:p>
          <a:r>
            <a:rPr lang="en-CA" sz="1400" b="0" i="0" baseline="0">
              <a:solidFill>
                <a:schemeClr val="dk1"/>
              </a:solidFill>
              <a:effectLst/>
              <a:latin typeface="Arial" panose="020B0604020202020204" pitchFamily="34" charset="0"/>
              <a:ea typeface="+mn-ea"/>
              <a:cs typeface="Arial" panose="020B0604020202020204" pitchFamily="34" charset="0"/>
            </a:rPr>
            <a:t>Green Office Program step-by-step guide:</a:t>
          </a:r>
        </a:p>
        <a:p>
          <a:endParaRPr lang="en-CA" sz="1050" b="1" i="0" baseline="0">
            <a:solidFill>
              <a:schemeClr val="dk1"/>
            </a:solidFill>
            <a:effectLst/>
            <a:latin typeface="Arial" panose="020B0604020202020204" pitchFamily="34" charset="0"/>
            <a:ea typeface="+mn-ea"/>
            <a:cs typeface="Arial" panose="020B0604020202020204" pitchFamily="34" charset="0"/>
          </a:endParaRPr>
        </a:p>
        <a:p>
          <a:endParaRPr lang="en-CA" sz="1050" i="0" baseline="0">
            <a:effectLst/>
            <a:latin typeface="Arial" panose="020B0604020202020204" pitchFamily="34" charset="0"/>
            <a:cs typeface="Arial" panose="020B0604020202020204" pitchFamily="34" charset="0"/>
          </a:endParaRPr>
        </a:p>
        <a:p>
          <a:pPr eaLnBrk="1" fontAlgn="auto" latinLnBrk="0" hangingPunct="1"/>
          <a:r>
            <a:rPr lang="en-US" sz="1200" b="1" i="0" baseline="0">
              <a:solidFill>
                <a:schemeClr val="dk1"/>
              </a:solidFill>
              <a:effectLst/>
              <a:latin typeface="Arial" panose="020B0604020202020204" pitchFamily="34" charset="0"/>
              <a:ea typeface="+mn-ea"/>
              <a:cs typeface="Arial" panose="020B0604020202020204" pitchFamily="34" charset="0"/>
            </a:rPr>
            <a:t>1. </a:t>
          </a:r>
          <a:r>
            <a:rPr lang="en-CA" sz="1200" b="1" i="0" baseline="0">
              <a:solidFill>
                <a:schemeClr val="dk1"/>
              </a:solidFill>
              <a:effectLst/>
              <a:latin typeface="Arial" panose="020B0604020202020204" pitchFamily="34" charset="0"/>
              <a:ea typeface="+mn-ea"/>
              <a:cs typeface="Arial" panose="020B0604020202020204" pitchFamily="34" charset="0"/>
            </a:rPr>
            <a:t>Establish a GO-Rep (Green Office Representative) or small team of GO-Reps</a:t>
          </a:r>
        </a:p>
        <a:p>
          <a:pPr lvl="1" eaLnBrk="1" fontAlgn="auto" latinLnBrk="0" hangingPunct="1"/>
          <a:r>
            <a:rPr lang="en-CA" sz="1100" i="0" baseline="0">
              <a:solidFill>
                <a:schemeClr val="dk1"/>
              </a:solidFill>
              <a:effectLst/>
              <a:latin typeface="Arial" panose="020B0604020202020204" pitchFamily="34" charset="0"/>
              <a:ea typeface="+mn-ea"/>
              <a:cs typeface="Arial" panose="020B0604020202020204" pitchFamily="34" charset="0"/>
            </a:rPr>
            <a:t>The Green Office Representative (GO-Rep) will help guide your office through the program, encourage colleagues to act more sustainably and identify areas for improvement. The GO-Rep(s) will work with the Office of Sustainability to develop strategies to propose to management for implementation and help ensure sustained practices. If you have any questions or are interested in becoming a GO-Rep, please contact the Office of Sustainability - with approval of your office director - at </a:t>
          </a:r>
          <a:r>
            <a:rPr lang="en-CA" sz="1100" i="0" u="sng" baseline="0">
              <a:solidFill>
                <a:schemeClr val="dk1"/>
              </a:solidFill>
              <a:effectLst/>
              <a:latin typeface="Arial" panose="020B0604020202020204" pitchFamily="34" charset="0"/>
              <a:ea typeface="+mn-ea"/>
              <a:cs typeface="Arial" panose="020B0604020202020204" pitchFamily="34" charset="0"/>
            </a:rPr>
            <a:t>sustainability@umanitoba.ca</a:t>
          </a:r>
          <a:r>
            <a:rPr lang="en-CA" sz="1100" i="0" baseline="0">
              <a:solidFill>
                <a:schemeClr val="dk1"/>
              </a:solidFill>
              <a:effectLst/>
              <a:latin typeface="Arial" panose="020B0604020202020204" pitchFamily="34" charset="0"/>
              <a:ea typeface="+mn-ea"/>
              <a:cs typeface="Arial" panose="020B0604020202020204" pitchFamily="34" charset="0"/>
            </a:rPr>
            <a:t> </a:t>
          </a:r>
        </a:p>
        <a:p>
          <a:pPr eaLnBrk="1" fontAlgn="auto" latinLnBrk="0" hangingPunct="1"/>
          <a:endParaRPr lang="en-CA" sz="1100" i="0" baseline="0">
            <a:effectLst/>
            <a:latin typeface="Arial" panose="020B0604020202020204" pitchFamily="34" charset="0"/>
            <a:cs typeface="Arial" panose="020B0604020202020204" pitchFamily="34" charset="0"/>
          </a:endParaRPr>
        </a:p>
        <a:p>
          <a:r>
            <a:rPr lang="en-US" sz="1200" b="1" i="0" baseline="0">
              <a:solidFill>
                <a:schemeClr val="dk1"/>
              </a:solidFill>
              <a:effectLst/>
              <a:latin typeface="Arial" panose="020B0604020202020204" pitchFamily="34" charset="0"/>
              <a:ea typeface="+mn-ea"/>
              <a:cs typeface="Arial" panose="020B0604020202020204" pitchFamily="34" charset="0"/>
            </a:rPr>
            <a:t>2.  Complete the Green Office Checklist (Excel document)</a:t>
          </a:r>
        </a:p>
        <a:p>
          <a:pPr lvl="1"/>
          <a:r>
            <a:rPr lang="en-CA" sz="1100" i="0" baseline="0">
              <a:solidFill>
                <a:schemeClr val="dk1"/>
              </a:solidFill>
              <a:effectLst/>
              <a:latin typeface="Arial" panose="020B0604020202020204" pitchFamily="34" charset="0"/>
              <a:ea typeface="+mn-ea"/>
              <a:cs typeface="Arial" panose="020B0604020202020204" pitchFamily="34" charset="0"/>
            </a:rPr>
            <a:t>An easy-to-follow, self-evaluated Green Office Checklist will assess current practices in relation to the following areas: </a:t>
          </a:r>
        </a:p>
        <a:p>
          <a:pPr lvl="2" eaLnBrk="1" fontAlgn="auto" latinLnBrk="0" hangingPunct="1"/>
          <a:r>
            <a:rPr lang="en-CA" sz="1100" b="1" i="0" baseline="0">
              <a:solidFill>
                <a:schemeClr val="dk1"/>
              </a:solidFill>
              <a:effectLst/>
              <a:latin typeface="Arial" panose="020B0604020202020204" pitchFamily="34" charset="0"/>
              <a:ea typeface="+mn-ea"/>
              <a:cs typeface="Arial" panose="020B0604020202020204" pitchFamily="34" charset="0"/>
            </a:rPr>
            <a:t>1. </a:t>
          </a:r>
          <a:r>
            <a:rPr lang="en-CA" sz="1100" i="0" baseline="0">
              <a:solidFill>
                <a:schemeClr val="dk1"/>
              </a:solidFill>
              <a:effectLst/>
              <a:latin typeface="Arial" panose="020B0604020202020204" pitchFamily="34" charset="0"/>
              <a:ea typeface="+mn-ea"/>
              <a:cs typeface="Arial" panose="020B0604020202020204" pitchFamily="34" charset="0"/>
            </a:rPr>
            <a:t>Waste		</a:t>
          </a:r>
          <a:r>
            <a:rPr lang="en-CA" sz="1100" b="1" i="0" baseline="0">
              <a:solidFill>
                <a:schemeClr val="dk1"/>
              </a:solidFill>
              <a:effectLst/>
              <a:latin typeface="Arial" panose="020B0604020202020204" pitchFamily="34" charset="0"/>
              <a:ea typeface="+mn-ea"/>
              <a:cs typeface="Arial" panose="020B0604020202020204" pitchFamily="34" charset="0"/>
            </a:rPr>
            <a:t>4. </a:t>
          </a:r>
          <a:r>
            <a:rPr lang="en-CA" sz="1100" b="0" i="0" baseline="0">
              <a:solidFill>
                <a:schemeClr val="dk1"/>
              </a:solidFill>
              <a:effectLst/>
              <a:latin typeface="Arial" panose="020B0604020202020204" pitchFamily="34" charset="0"/>
              <a:ea typeface="+mn-ea"/>
              <a:cs typeface="Arial" panose="020B0604020202020204" pitchFamily="34" charset="0"/>
            </a:rPr>
            <a:t>Participation</a:t>
          </a:r>
          <a:endParaRPr lang="en-CA" sz="1100" i="0" baseline="0">
            <a:solidFill>
              <a:schemeClr val="dk1"/>
            </a:solidFill>
            <a:effectLst/>
            <a:latin typeface="Arial" panose="020B0604020202020204" pitchFamily="34" charset="0"/>
            <a:ea typeface="+mn-ea"/>
            <a:cs typeface="Arial" panose="020B0604020202020204" pitchFamily="34" charset="0"/>
          </a:endParaRPr>
        </a:p>
        <a:p>
          <a:pPr lvl="2" eaLnBrk="1" fontAlgn="auto" latinLnBrk="0" hangingPunct="1"/>
          <a:r>
            <a:rPr lang="en-CA" sz="1100" b="1" i="0" baseline="0">
              <a:solidFill>
                <a:schemeClr val="dk1"/>
              </a:solidFill>
              <a:effectLst/>
              <a:latin typeface="Arial" panose="020B0604020202020204" pitchFamily="34" charset="0"/>
              <a:ea typeface="+mn-ea"/>
              <a:cs typeface="Arial" panose="020B0604020202020204" pitchFamily="34" charset="0"/>
            </a:rPr>
            <a:t>2</a:t>
          </a:r>
          <a:r>
            <a:rPr lang="en-CA" sz="1100" i="0" baseline="0">
              <a:solidFill>
                <a:schemeClr val="dk1"/>
              </a:solidFill>
              <a:effectLst/>
              <a:latin typeface="Arial" panose="020B0604020202020204" pitchFamily="34" charset="0"/>
              <a:ea typeface="+mn-ea"/>
              <a:cs typeface="Arial" panose="020B0604020202020204" pitchFamily="34" charset="0"/>
            </a:rPr>
            <a:t>. Energy		</a:t>
          </a:r>
          <a:r>
            <a:rPr lang="en-CA" sz="1100" b="1" i="0" baseline="0">
              <a:solidFill>
                <a:schemeClr val="dk1"/>
              </a:solidFill>
              <a:effectLst/>
              <a:latin typeface="Arial" panose="020B0604020202020204" pitchFamily="34" charset="0"/>
              <a:ea typeface="+mn-ea"/>
              <a:cs typeface="Arial" panose="020B0604020202020204" pitchFamily="34" charset="0"/>
            </a:rPr>
            <a:t>5. </a:t>
          </a:r>
          <a:r>
            <a:rPr lang="en-CA" sz="1100" i="0" baseline="0">
              <a:solidFill>
                <a:schemeClr val="dk1"/>
              </a:solidFill>
              <a:effectLst/>
              <a:latin typeface="Arial" panose="020B0604020202020204" pitchFamily="34" charset="0"/>
              <a:ea typeface="+mn-ea"/>
              <a:cs typeface="Arial" panose="020B0604020202020204" pitchFamily="34" charset="0"/>
            </a:rPr>
            <a:t>Social Sustainability</a:t>
          </a:r>
          <a:endParaRPr lang="en-US" sz="1100" i="0" baseline="0">
            <a:effectLst/>
            <a:latin typeface="Arial" panose="020B0604020202020204" pitchFamily="34" charset="0"/>
            <a:cs typeface="Arial" panose="020B0604020202020204" pitchFamily="34" charset="0"/>
          </a:endParaRPr>
        </a:p>
        <a:p>
          <a:pPr lvl="1"/>
          <a:r>
            <a:rPr lang="en-CA" sz="1100" i="0" baseline="0">
              <a:solidFill>
                <a:schemeClr val="dk1"/>
              </a:solidFill>
              <a:effectLst/>
              <a:latin typeface="Arial" panose="020B0604020202020204" pitchFamily="34" charset="0"/>
              <a:ea typeface="+mn-ea"/>
              <a:cs typeface="Arial" panose="020B0604020202020204" pitchFamily="34" charset="0"/>
            </a:rPr>
            <a:t>	3. </a:t>
          </a:r>
          <a:r>
            <a:rPr lang="en-US" sz="1100" b="0" i="0" baseline="0">
              <a:solidFill>
                <a:schemeClr val="dk1"/>
              </a:solidFill>
              <a:effectLst/>
              <a:latin typeface="Arial" panose="020B0604020202020204" pitchFamily="34" charset="0"/>
              <a:ea typeface="+mn-ea"/>
              <a:cs typeface="Arial" panose="020B0604020202020204" pitchFamily="34" charset="0"/>
            </a:rPr>
            <a:t>Transportation</a:t>
          </a:r>
          <a:endParaRPr lang="en-CA" sz="1100" i="0" baseline="0">
            <a:solidFill>
              <a:schemeClr val="dk1"/>
            </a:solidFill>
            <a:effectLst/>
            <a:latin typeface="Arial" panose="020B0604020202020204" pitchFamily="34" charset="0"/>
            <a:ea typeface="+mn-ea"/>
            <a:cs typeface="Arial" panose="020B0604020202020204" pitchFamily="34" charset="0"/>
          </a:endParaRPr>
        </a:p>
        <a:p>
          <a:pPr lvl="1"/>
          <a:endParaRPr lang="en-CA" sz="1100" i="0" baseline="0">
            <a:solidFill>
              <a:schemeClr val="dk1"/>
            </a:solidFill>
            <a:effectLst/>
            <a:latin typeface="Arial" panose="020B0604020202020204" pitchFamily="34" charset="0"/>
            <a:ea typeface="+mn-ea"/>
            <a:cs typeface="Arial" panose="020B0604020202020204" pitchFamily="34" charset="0"/>
          </a:endParaRPr>
        </a:p>
        <a:p>
          <a:pPr lvl="1"/>
          <a:r>
            <a:rPr lang="en-CA" sz="1100" i="0" baseline="0">
              <a:solidFill>
                <a:schemeClr val="dk1"/>
              </a:solidFill>
              <a:effectLst/>
              <a:latin typeface="Arial" panose="020B0604020202020204" pitchFamily="34" charset="0"/>
              <a:ea typeface="+mn-ea"/>
              <a:cs typeface="Arial" panose="020B0604020202020204" pitchFamily="34" charset="0"/>
            </a:rPr>
            <a:t>The checklist will guide you through a series of actions that your office may or may not have in practice. Points are awarded for every action in practice. If an action does not match up exactly to current practices, you can choose the most relevant action and explain your reasoning in the space provided for comments. You are encouraged to fill in questions, comments and/or concerns in the appropriate column. </a:t>
          </a:r>
        </a:p>
        <a:p>
          <a:pPr lvl="1"/>
          <a:endParaRPr lang="en-CA" sz="1100" i="0" baseline="0">
            <a:effectLst/>
            <a:latin typeface="Arial" panose="020B0604020202020204" pitchFamily="34" charset="0"/>
            <a:cs typeface="Arial" panose="020B0604020202020204" pitchFamily="34" charset="0"/>
          </a:endParaRPr>
        </a:p>
        <a:p>
          <a:pPr lvl="1"/>
          <a:r>
            <a:rPr lang="en-US" sz="1100" i="0" baseline="0">
              <a:solidFill>
                <a:schemeClr val="dk1"/>
              </a:solidFill>
              <a:effectLst/>
              <a:latin typeface="Arial" panose="020B0604020202020204" pitchFamily="34" charset="0"/>
              <a:ea typeface="+mn-ea"/>
              <a:cs typeface="Arial" panose="020B0604020202020204" pitchFamily="34" charset="0"/>
            </a:rPr>
            <a:t>Track your progress by choosing a ranking in the “Status” column in each tab. As you update each action item, your point total and level will update automatically across the application. To change the status, click the 'Select' arrow button in the right corner of the activated cell and choose the appropriate status.</a:t>
          </a:r>
        </a:p>
        <a:p>
          <a:pPr lvl="1"/>
          <a:endParaRPr lang="en-CA" sz="1100" i="0" baseline="0">
            <a:effectLst/>
            <a:latin typeface="Arial" panose="020B0604020202020204" pitchFamily="34" charset="0"/>
            <a:cs typeface="Arial" panose="020B0604020202020204" pitchFamily="34" charset="0"/>
          </a:endParaRPr>
        </a:p>
        <a:p>
          <a:pPr lvl="1"/>
          <a:r>
            <a:rPr lang="en-US" sz="1100" b="1" i="0" baseline="0">
              <a:solidFill>
                <a:schemeClr val="dk1"/>
              </a:solidFill>
              <a:effectLst/>
              <a:latin typeface="Arial" panose="020B0604020202020204" pitchFamily="34" charset="0"/>
              <a:ea typeface="+mn-ea"/>
              <a:cs typeface="Arial" panose="020B0604020202020204" pitchFamily="34" charset="0"/>
            </a:rPr>
            <a:t>Always </a:t>
          </a:r>
          <a:r>
            <a:rPr lang="en-US" sz="1050" i="0" baseline="0">
              <a:solidFill>
                <a:schemeClr val="dk1"/>
              </a:solidFill>
              <a:effectLst/>
              <a:latin typeface="Arial" panose="020B0604020202020204" pitchFamily="34" charset="0"/>
              <a:ea typeface="+mn-ea"/>
              <a:cs typeface="Arial" panose="020B0604020202020204" pitchFamily="34" charset="0"/>
            </a:rPr>
            <a:t>–  Action items are always completed and maintained</a:t>
          </a:r>
          <a:endParaRPr lang="en-US" sz="1100" b="1" i="0" baseline="0">
            <a:solidFill>
              <a:schemeClr val="dk1"/>
            </a:solidFill>
            <a:effectLst/>
            <a:latin typeface="Arial" panose="020B0604020202020204" pitchFamily="34" charset="0"/>
            <a:ea typeface="+mn-ea"/>
            <a:cs typeface="Arial" panose="020B0604020202020204" pitchFamily="34" charset="0"/>
          </a:endParaRPr>
        </a:p>
        <a:p>
          <a:pPr lvl="1"/>
          <a:r>
            <a:rPr lang="en-US" sz="1100" b="1" i="0" baseline="0">
              <a:solidFill>
                <a:schemeClr val="dk1"/>
              </a:solidFill>
              <a:effectLst/>
              <a:latin typeface="Arial" panose="020B0604020202020204" pitchFamily="34" charset="0"/>
              <a:ea typeface="+mn-ea"/>
              <a:cs typeface="Arial" panose="020B0604020202020204" pitchFamily="34" charset="0"/>
            </a:rPr>
            <a:t>Often </a:t>
          </a:r>
          <a:r>
            <a:rPr lang="en-US" sz="1050" i="0" baseline="0">
              <a:solidFill>
                <a:schemeClr val="dk1"/>
              </a:solidFill>
              <a:effectLst/>
              <a:latin typeface="Arial" panose="020B0604020202020204" pitchFamily="34" charset="0"/>
              <a:ea typeface="+mn-ea"/>
              <a:cs typeface="Arial" panose="020B0604020202020204" pitchFamily="34" charset="0"/>
            </a:rPr>
            <a:t>– Items that are in process, but not complete or do not happen all the time</a:t>
          </a:r>
        </a:p>
        <a:p>
          <a:pPr lvl="1"/>
          <a:r>
            <a:rPr lang="en-US" sz="1100" b="1" i="0" baseline="0">
              <a:solidFill>
                <a:schemeClr val="dk1"/>
              </a:solidFill>
              <a:effectLst/>
              <a:latin typeface="Arial" panose="020B0604020202020204" pitchFamily="34" charset="0"/>
              <a:ea typeface="+mn-ea"/>
              <a:cs typeface="Arial" panose="020B0604020202020204" pitchFamily="34" charset="0"/>
            </a:rPr>
            <a:t>Sometimes </a:t>
          </a:r>
          <a:r>
            <a:rPr lang="en-US" sz="1050" i="0" baseline="0">
              <a:solidFill>
                <a:schemeClr val="dk1"/>
              </a:solidFill>
              <a:effectLst/>
              <a:latin typeface="Arial" panose="020B0604020202020204" pitchFamily="34" charset="0"/>
              <a:ea typeface="+mn-ea"/>
              <a:cs typeface="Arial" panose="020B0604020202020204" pitchFamily="34" charset="0"/>
            </a:rPr>
            <a:t>– Items that are not always in process or only happen on occasion</a:t>
          </a:r>
          <a:endParaRPr lang="en-US" sz="1100" b="1" i="0" baseline="0">
            <a:solidFill>
              <a:schemeClr val="dk1"/>
            </a:solidFill>
            <a:effectLst/>
            <a:latin typeface="Arial" panose="020B0604020202020204" pitchFamily="34" charset="0"/>
            <a:ea typeface="+mn-ea"/>
            <a:cs typeface="Arial" panose="020B0604020202020204" pitchFamily="34" charset="0"/>
          </a:endParaRPr>
        </a:p>
        <a:p>
          <a:pPr lvl="1"/>
          <a:r>
            <a:rPr lang="en-US" sz="1100" b="1" i="0" baseline="0">
              <a:solidFill>
                <a:schemeClr val="dk1"/>
              </a:solidFill>
              <a:effectLst/>
              <a:latin typeface="Arial" panose="020B0604020202020204" pitchFamily="34" charset="0"/>
              <a:ea typeface="+mn-ea"/>
              <a:cs typeface="Arial" panose="020B0604020202020204" pitchFamily="34" charset="0"/>
            </a:rPr>
            <a:t>Seldom </a:t>
          </a:r>
          <a:r>
            <a:rPr lang="en-US" sz="1050" i="0" baseline="0">
              <a:solidFill>
                <a:schemeClr val="dk1"/>
              </a:solidFill>
              <a:effectLst/>
              <a:latin typeface="Arial" panose="020B0604020202020204" pitchFamily="34" charset="0"/>
              <a:ea typeface="+mn-ea"/>
              <a:cs typeface="Arial" panose="020B0604020202020204" pitchFamily="34" charset="0"/>
            </a:rPr>
            <a:t>– Items that rarely happen</a:t>
          </a:r>
          <a:endParaRPr lang="en-US" sz="1100" b="1" i="0" baseline="0">
            <a:solidFill>
              <a:schemeClr val="dk1"/>
            </a:solidFill>
            <a:effectLst/>
            <a:latin typeface="Arial" panose="020B0604020202020204" pitchFamily="34" charset="0"/>
            <a:ea typeface="+mn-ea"/>
            <a:cs typeface="Arial" panose="020B0604020202020204" pitchFamily="34" charset="0"/>
          </a:endParaRPr>
        </a:p>
        <a:p>
          <a:pPr lvl="1"/>
          <a:r>
            <a:rPr lang="en-US" sz="1100" b="1" i="0" baseline="0">
              <a:solidFill>
                <a:schemeClr val="dk1"/>
              </a:solidFill>
              <a:effectLst/>
              <a:latin typeface="Arial" panose="020B0604020202020204" pitchFamily="34" charset="0"/>
              <a:ea typeface="+mn-ea"/>
              <a:cs typeface="Arial" panose="020B0604020202020204" pitchFamily="34" charset="0"/>
            </a:rPr>
            <a:t>Never </a:t>
          </a:r>
          <a:r>
            <a:rPr lang="en-US" sz="1050" i="0" baseline="0">
              <a:solidFill>
                <a:schemeClr val="dk1"/>
              </a:solidFill>
              <a:effectLst/>
              <a:latin typeface="Arial" panose="020B0604020202020204" pitchFamily="34" charset="0"/>
              <a:ea typeface="+mn-ea"/>
              <a:cs typeface="Arial" panose="020B0604020202020204" pitchFamily="34" charset="0"/>
            </a:rPr>
            <a:t>– Items are not being pursued and are not completed</a:t>
          </a:r>
        </a:p>
        <a:p>
          <a:pPr lvl="1"/>
          <a:r>
            <a:rPr lang="en-US" sz="1100" b="1" i="0" baseline="0">
              <a:solidFill>
                <a:schemeClr val="dk1"/>
              </a:solidFill>
              <a:effectLst/>
              <a:latin typeface="Arial" panose="020B0604020202020204" pitchFamily="34" charset="0"/>
              <a:ea typeface="+mn-ea"/>
              <a:cs typeface="Arial" panose="020B0604020202020204" pitchFamily="34" charset="0"/>
            </a:rPr>
            <a:t>Not Applicable</a:t>
          </a:r>
          <a:r>
            <a:rPr lang="en-US" sz="1100" i="0" baseline="0">
              <a:solidFill>
                <a:schemeClr val="dk1"/>
              </a:solidFill>
              <a:effectLst/>
              <a:latin typeface="Arial" panose="020B0604020202020204" pitchFamily="34" charset="0"/>
              <a:ea typeface="+mn-ea"/>
              <a:cs typeface="Arial" panose="020B0604020202020204" pitchFamily="34" charset="0"/>
            </a:rPr>
            <a:t> </a:t>
          </a:r>
          <a:r>
            <a:rPr lang="en-US" sz="1050" i="0" baseline="0">
              <a:solidFill>
                <a:schemeClr val="dk1"/>
              </a:solidFill>
              <a:effectLst/>
              <a:latin typeface="Arial" panose="020B0604020202020204" pitchFamily="34" charset="0"/>
              <a:ea typeface="+mn-ea"/>
              <a:cs typeface="Arial" panose="020B0604020202020204" pitchFamily="34" charset="0"/>
            </a:rPr>
            <a:t>–  Items not applicable to your office. Items marked N/A will require a brief note explaining the situation. </a:t>
          </a:r>
        </a:p>
        <a:p>
          <a:pPr lvl="0"/>
          <a:endParaRPr lang="en-CA" sz="1100" i="0" baseline="0">
            <a:effectLst/>
            <a:latin typeface="Arial" panose="020B0604020202020204" pitchFamily="34" charset="0"/>
            <a:cs typeface="Arial" panose="020B0604020202020204" pitchFamily="34" charset="0"/>
          </a:endParaRPr>
        </a:p>
        <a:p>
          <a:pPr lvl="0" eaLnBrk="1" fontAlgn="auto" latinLnBrk="0" hangingPunct="1"/>
          <a:r>
            <a:rPr lang="en-US" sz="1200" b="1" i="0" baseline="0">
              <a:solidFill>
                <a:schemeClr val="dk1"/>
              </a:solidFill>
              <a:effectLst/>
              <a:latin typeface="Arial" panose="020B0604020202020204" pitchFamily="34" charset="0"/>
              <a:ea typeface="+mn-ea"/>
              <a:cs typeface="Arial" panose="020B0604020202020204" pitchFamily="34" charset="0"/>
            </a:rPr>
            <a:t>3.  Email application to the Office of Sustainability</a:t>
          </a:r>
        </a:p>
        <a:p>
          <a:pPr lvl="1" eaLnBrk="1" fontAlgn="auto" latinLnBrk="0" hangingPunct="1"/>
          <a:r>
            <a:rPr lang="en-US" sz="1100" b="0" i="0" baseline="0">
              <a:solidFill>
                <a:schemeClr val="dk1"/>
              </a:solidFill>
              <a:effectLst/>
              <a:latin typeface="Arial" panose="020B0604020202020204" pitchFamily="34" charset="0"/>
              <a:ea typeface="+mn-ea"/>
              <a:cs typeface="Arial" panose="020B0604020202020204" pitchFamily="34" charset="0"/>
            </a:rPr>
            <a:t>Once you have completed the application, </a:t>
          </a:r>
          <a:r>
            <a:rPr lang="en-US" sz="1100" b="0" i="0" baseline="0">
              <a:solidFill>
                <a:sysClr val="windowText" lastClr="000000"/>
              </a:solidFill>
              <a:effectLst/>
              <a:latin typeface="Arial" panose="020B0604020202020204" pitchFamily="34" charset="0"/>
              <a:ea typeface="+mn-ea"/>
              <a:cs typeface="Arial" panose="020B0604020202020204" pitchFamily="34" charset="0"/>
            </a:rPr>
            <a:t>email it to </a:t>
          </a:r>
          <a:r>
            <a:rPr lang="en-CA" sz="1100" b="0" i="0" u="sng" baseline="0">
              <a:solidFill>
                <a:schemeClr val="dk1"/>
              </a:solidFill>
              <a:effectLst/>
              <a:latin typeface="Arial" panose="020B0604020202020204" pitchFamily="34" charset="0"/>
              <a:ea typeface="+mn-ea"/>
              <a:cs typeface="Arial" panose="020B0604020202020204" pitchFamily="34" charset="0"/>
            </a:rPr>
            <a:t>sustainability@umanitoba.ca</a:t>
          </a:r>
          <a:r>
            <a:rPr lang="en-CA" sz="1100" b="0" i="0" baseline="0">
              <a:solidFill>
                <a:schemeClr val="dk1"/>
              </a:solidFill>
              <a:effectLst/>
              <a:latin typeface="Arial" panose="020B0604020202020204" pitchFamily="34" charset="0"/>
              <a:ea typeface="+mn-ea"/>
              <a:cs typeface="Arial" panose="020B0604020202020204" pitchFamily="34" charset="0"/>
            </a:rPr>
            <a:t>. </a:t>
          </a:r>
          <a:r>
            <a:rPr lang="en-CA" sz="1100" i="0" baseline="0">
              <a:solidFill>
                <a:schemeClr val="dk1"/>
              </a:solidFill>
              <a:effectLst/>
              <a:latin typeface="Arial" panose="020B0604020202020204" pitchFamily="34" charset="0"/>
              <a:ea typeface="+mn-ea"/>
              <a:cs typeface="Arial" panose="020B0604020202020204" pitchFamily="34" charset="0"/>
            </a:rPr>
            <a:t>Someone from the Office of Sustainability will let you know the status of your application, as well as help you identify any barriers and/or opportunities to improve your office's ranking. </a:t>
          </a:r>
        </a:p>
        <a:p>
          <a:pPr lvl="1" eaLnBrk="1" fontAlgn="auto" latinLnBrk="0" hangingPunct="1"/>
          <a:r>
            <a:rPr lang="en-CA" sz="1050" i="0" baseline="0">
              <a:solidFill>
                <a:schemeClr val="dk1"/>
              </a:solidFill>
              <a:effectLst/>
              <a:latin typeface="Arial" panose="020B0604020202020204" pitchFamily="34" charset="0"/>
              <a:ea typeface="+mn-ea"/>
              <a:cs typeface="Arial" panose="020B0604020202020204" pitchFamily="34" charset="0"/>
            </a:rPr>
            <a:t> </a:t>
          </a:r>
          <a:endParaRPr lang="en-CA" sz="1050" i="0" baseline="0">
            <a:effectLst/>
            <a:latin typeface="Arial" panose="020B0604020202020204" pitchFamily="34" charset="0"/>
            <a:cs typeface="Arial" panose="020B0604020202020204" pitchFamily="34" charset="0"/>
          </a:endParaRPr>
        </a:p>
        <a:p>
          <a:pPr lvl="0"/>
          <a:r>
            <a:rPr lang="en-CA" sz="1200" b="1">
              <a:latin typeface="Arial" panose="020B0604020202020204" pitchFamily="34" charset="0"/>
              <a:cs typeface="Arial" panose="020B0604020202020204" pitchFamily="34" charset="0"/>
            </a:rPr>
            <a:t>4. Share your score. </a:t>
          </a:r>
        </a:p>
        <a:p>
          <a:pPr lvl="1"/>
          <a:r>
            <a:rPr lang="en-CA" sz="1100">
              <a:latin typeface="Arial" panose="020B0604020202020204" pitchFamily="34" charset="0"/>
              <a:cs typeface="Arial" panose="020B0604020202020204" pitchFamily="34" charset="0"/>
            </a:rPr>
            <a:t>Once</a:t>
          </a:r>
          <a:r>
            <a:rPr lang="en-CA" sz="1100" baseline="0">
              <a:latin typeface="Arial" panose="020B0604020202020204" pitchFamily="34" charset="0"/>
              <a:cs typeface="Arial" panose="020B0604020202020204" pitchFamily="34" charset="0"/>
            </a:rPr>
            <a:t> your checklist has been completed and your office has been given a score, we encourage you to share the results with your co-workers and other offices. The Office of Sustainability would also be happy to share your office's efforts on its social media channels (Instagram and Twitter - @SustainableUofM). </a:t>
          </a:r>
        </a:p>
        <a:p>
          <a:pPr lvl="1"/>
          <a:endParaRPr lang="en-CA" sz="1100" b="1" baseline="0">
            <a:latin typeface="Arial" panose="020B0604020202020204" pitchFamily="34" charset="0"/>
            <a:cs typeface="Arial" panose="020B0604020202020204" pitchFamily="34" charset="0"/>
          </a:endParaRPr>
        </a:p>
        <a:p>
          <a:pPr lvl="1"/>
          <a:endParaRPr lang="en-CA" sz="1100" b="1" baseline="0">
            <a:latin typeface="Arial" panose="020B0604020202020204" pitchFamily="34" charset="0"/>
            <a:cs typeface="Arial" panose="020B0604020202020204" pitchFamily="34" charset="0"/>
          </a:endParaRPr>
        </a:p>
        <a:p>
          <a:pPr lvl="0" algn="ctr"/>
          <a:r>
            <a:rPr lang="en-CA" sz="1100" b="1" baseline="0">
              <a:latin typeface="Arial" panose="020B0604020202020204" pitchFamily="34" charset="0"/>
              <a:cs typeface="Arial" panose="020B0604020202020204" pitchFamily="34" charset="0"/>
            </a:rPr>
            <a:t>NOTE: 'Office' refers to a physical space or spaces shared by employees from the same faculty or department. These spaces include reception areas, lunchrooms, conference rooms, private bathrooms, copy rooms, and other shared spaces commonly accessed by employees being certified as part of your Green Office application.</a:t>
          </a:r>
          <a:endParaRPr lang="en-CA" sz="1100" b="1">
            <a:latin typeface="Arial" panose="020B0604020202020204" pitchFamily="34" charset="0"/>
            <a:cs typeface="Arial" panose="020B0604020202020204" pitchFamily="34" charset="0"/>
          </a:endParaRPr>
        </a:p>
      </xdr:txBody>
    </xdr:sp>
    <xdr:clientData/>
  </xdr:twoCellAnchor>
  <xdr:twoCellAnchor>
    <xdr:from>
      <xdr:col>7</xdr:col>
      <xdr:colOff>399184</xdr:colOff>
      <xdr:row>51</xdr:row>
      <xdr:rowOff>60094</xdr:rowOff>
    </xdr:from>
    <xdr:to>
      <xdr:col>9</xdr:col>
      <xdr:colOff>36736</xdr:colOff>
      <xdr:row>57</xdr:row>
      <xdr:rowOff>25962</xdr:rowOff>
    </xdr:to>
    <xdr:sp macro="" textlink="">
      <xdr:nvSpPr>
        <xdr:cNvPr id="8" name="Oval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4958484" y="9845444"/>
          <a:ext cx="1237752" cy="1032668"/>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cap="none" spc="0">
              <a:ln w="10160">
                <a:solidFill>
                  <a:schemeClr val="bg1"/>
                </a:solidFill>
                <a:prstDash val="solid"/>
              </a:ln>
              <a:solidFill>
                <a:schemeClr val="bg1"/>
              </a:solidFill>
              <a:effectLst>
                <a:outerShdw blurRad="38100" dist="22860" dir="5400000" algn="tl" rotWithShape="0">
                  <a:srgbClr val="000000">
                    <a:alpha val="30000"/>
                  </a:srgbClr>
                </a:outerShdw>
              </a:effectLst>
              <a:latin typeface="Arial" panose="020B0604020202020204" pitchFamily="34" charset="0"/>
              <a:cs typeface="Arial" panose="020B0604020202020204" pitchFamily="34" charset="0"/>
            </a:rPr>
            <a:t>START</a:t>
          </a:r>
          <a:endParaRPr lang="en-US" sz="1100" b="1" cap="none" spc="0">
            <a:ln w="10160">
              <a:solidFill>
                <a:schemeClr val="bg1"/>
              </a:solidFill>
              <a:prstDash val="solid"/>
            </a:ln>
            <a:solidFill>
              <a:schemeClr val="bg1"/>
            </a:solidFill>
            <a:effectLst>
              <a:outerShdw blurRad="38100" dist="22860" dir="5400000" algn="tl" rotWithShape="0">
                <a:srgbClr val="000000">
                  <a:alpha val="30000"/>
                </a:srgbClr>
              </a:outerShdw>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485775</xdr:colOff>
      <xdr:row>1</xdr:row>
      <xdr:rowOff>180975</xdr:rowOff>
    </xdr:from>
    <xdr:to>
      <xdr:col>13</xdr:col>
      <xdr:colOff>158263</xdr:colOff>
      <xdr:row>1</xdr:row>
      <xdr:rowOff>609600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7575" y="381000"/>
          <a:ext cx="1958488" cy="428625"/>
        </a:xfrm>
        <a:prstGeom prst="rect">
          <a:avLst/>
        </a:prstGeom>
      </xdr:spPr>
    </xdr:pic>
    <xdr:clientData/>
  </xdr:twoCellAnchor>
  <xdr:twoCellAnchor>
    <xdr:from>
      <xdr:col>7</xdr:col>
      <xdr:colOff>6878</xdr:colOff>
      <xdr:row>14</xdr:row>
      <xdr:rowOff>85725</xdr:rowOff>
    </xdr:from>
    <xdr:to>
      <xdr:col>8</xdr:col>
      <xdr:colOff>99916</xdr:colOff>
      <xdr:row>19</xdr:row>
      <xdr:rowOff>156368</xdr:rowOff>
    </xdr:to>
    <xdr:sp macro="" textlink="">
      <xdr:nvSpPr>
        <xdr:cNvPr id="3" name="Oval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474103" y="4276725"/>
          <a:ext cx="855038" cy="994568"/>
        </a:xfrm>
        <a:custGeom>
          <a:avLst/>
          <a:gdLst>
            <a:gd name="connsiteX0" fmla="*/ 0 w 855038"/>
            <a:gd name="connsiteY0" fmla="*/ 497284 h 994568"/>
            <a:gd name="connsiteX1" fmla="*/ 427519 w 855038"/>
            <a:gd name="connsiteY1" fmla="*/ 0 h 994568"/>
            <a:gd name="connsiteX2" fmla="*/ 855038 w 855038"/>
            <a:gd name="connsiteY2" fmla="*/ 497284 h 994568"/>
            <a:gd name="connsiteX3" fmla="*/ 427519 w 855038"/>
            <a:gd name="connsiteY3" fmla="*/ 994568 h 994568"/>
            <a:gd name="connsiteX4" fmla="*/ 0 w 855038"/>
            <a:gd name="connsiteY4" fmla="*/ 497284 h 994568"/>
            <a:gd name="connsiteX0" fmla="*/ 0 w 855038"/>
            <a:gd name="connsiteY0" fmla="*/ 497284 h 994568"/>
            <a:gd name="connsiteX1" fmla="*/ 427519 w 855038"/>
            <a:gd name="connsiteY1" fmla="*/ 0 h 994568"/>
            <a:gd name="connsiteX2" fmla="*/ 855038 w 855038"/>
            <a:gd name="connsiteY2" fmla="*/ 497284 h 994568"/>
            <a:gd name="connsiteX3" fmla="*/ 427519 w 855038"/>
            <a:gd name="connsiteY3" fmla="*/ 994568 h 994568"/>
            <a:gd name="connsiteX4" fmla="*/ 0 w 855038"/>
            <a:gd name="connsiteY4" fmla="*/ 497284 h 99456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55038" h="994568">
              <a:moveTo>
                <a:pt x="0" y="497284"/>
              </a:moveTo>
              <a:cubicBezTo>
                <a:pt x="0" y="222642"/>
                <a:pt x="162832" y="0"/>
                <a:pt x="427519" y="0"/>
              </a:cubicBezTo>
              <a:cubicBezTo>
                <a:pt x="692206" y="0"/>
                <a:pt x="855038" y="222642"/>
                <a:pt x="855038" y="497284"/>
              </a:cubicBezTo>
              <a:cubicBezTo>
                <a:pt x="855038" y="771926"/>
                <a:pt x="663631" y="994568"/>
                <a:pt x="427519" y="994568"/>
              </a:cubicBezTo>
              <a:cubicBezTo>
                <a:pt x="191407" y="994568"/>
                <a:pt x="0" y="771926"/>
                <a:pt x="0" y="497284"/>
              </a:cubicBezTo>
              <a:close/>
            </a:path>
          </a:pathLst>
        </a:cu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5</xdr:col>
      <xdr:colOff>457200</xdr:colOff>
      <xdr:row>16</xdr:row>
      <xdr:rowOff>43657</xdr:rowOff>
    </xdr:from>
    <xdr:to>
      <xdr:col>6</xdr:col>
      <xdr:colOff>550598</xdr:colOff>
      <xdr:row>19</xdr:row>
      <xdr:rowOff>44424</xdr:rowOff>
    </xdr:to>
    <xdr:sp macro="" textlink="">
      <xdr:nvSpPr>
        <xdr:cNvPr id="4" name="Left Arrow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429000" y="4415632"/>
          <a:ext cx="855398" cy="572267"/>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8</xdr:col>
      <xdr:colOff>310223</xdr:colOff>
      <xdr:row>16</xdr:row>
      <xdr:rowOff>5953</xdr:rowOff>
    </xdr:from>
    <xdr:to>
      <xdr:col>9</xdr:col>
      <xdr:colOff>401757</xdr:colOff>
      <xdr:row>19</xdr:row>
      <xdr:rowOff>33735</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5529923" y="4120753"/>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65881</xdr:colOff>
      <xdr:row>8</xdr:row>
      <xdr:rowOff>190500</xdr:rowOff>
    </xdr:from>
    <xdr:to>
      <xdr:col>12</xdr:col>
      <xdr:colOff>495589</xdr:colOff>
      <xdr:row>21</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2084916</xdr:colOff>
      <xdr:row>1</xdr:row>
      <xdr:rowOff>127001</xdr:rowOff>
    </xdr:from>
    <xdr:to>
      <xdr:col>12</xdr:col>
      <xdr:colOff>541298</xdr:colOff>
      <xdr:row>1</xdr:row>
      <xdr:rowOff>730251</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49" y="317501"/>
          <a:ext cx="2774383" cy="603250"/>
        </a:xfrm>
        <a:prstGeom prst="rect">
          <a:avLst/>
        </a:prstGeom>
      </xdr:spPr>
    </xdr:pic>
    <xdr:clientData/>
  </xdr:twoCellAnchor>
  <xdr:twoCellAnchor>
    <xdr:from>
      <xdr:col>0</xdr:col>
      <xdr:colOff>250031</xdr:colOff>
      <xdr:row>40</xdr:row>
      <xdr:rowOff>1</xdr:rowOff>
    </xdr:from>
    <xdr:to>
      <xdr:col>3</xdr:col>
      <xdr:colOff>4393406</xdr:colOff>
      <xdr:row>50</xdr:row>
      <xdr:rowOff>190499</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250031" y="9448801"/>
          <a:ext cx="5715000" cy="2486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Trade Gothic Next LT Pro" panose="020B0503040303020004"/>
              <a:ea typeface="+mn-ea"/>
              <a:cs typeface="+mn-cs"/>
            </a:rPr>
            <a:t>Always </a:t>
          </a:r>
          <a:r>
            <a:rPr lang="en-US" sz="1400" i="0" baseline="0">
              <a:solidFill>
                <a:schemeClr val="dk1"/>
              </a:solidFill>
              <a:effectLst/>
              <a:latin typeface="Trade Gothic Next LT Pro" panose="020B0503040303020004"/>
              <a:ea typeface="+mn-ea"/>
              <a:cs typeface="+mn-cs"/>
            </a:rPr>
            <a:t>–  Action items are always completed and maintained</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Often </a:t>
          </a:r>
          <a:r>
            <a:rPr lang="en-US" sz="1400" i="0" baseline="0">
              <a:solidFill>
                <a:schemeClr val="dk1"/>
              </a:solidFill>
              <a:effectLst/>
              <a:latin typeface="Trade Gothic Next LT Pro" panose="020B0503040303020004"/>
              <a:ea typeface="+mn-ea"/>
              <a:cs typeface="+mn-cs"/>
            </a:rPr>
            <a:t>– Items that are in process, but not complete or do not happen all the time</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Sometimes </a:t>
          </a:r>
          <a:r>
            <a:rPr lang="en-US" sz="1400" i="0" baseline="0">
              <a:solidFill>
                <a:schemeClr val="dk1"/>
              </a:solidFill>
              <a:effectLst/>
              <a:latin typeface="Trade Gothic Next LT Pro" panose="020B0503040303020004"/>
              <a:ea typeface="+mn-ea"/>
              <a:cs typeface="+mn-cs"/>
            </a:rPr>
            <a:t>– Items that are not always in process or only happen on occasion</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Seldom </a:t>
          </a:r>
          <a:r>
            <a:rPr lang="en-US" sz="1400" i="0" baseline="0">
              <a:solidFill>
                <a:schemeClr val="dk1"/>
              </a:solidFill>
              <a:effectLst/>
              <a:latin typeface="Trade Gothic Next LT Pro" panose="020B0503040303020004"/>
              <a:ea typeface="+mn-ea"/>
              <a:cs typeface="+mn-cs"/>
            </a:rPr>
            <a:t>– Items that rarely happen</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Never </a:t>
          </a:r>
          <a:r>
            <a:rPr lang="en-US" sz="1400" i="0" baseline="0">
              <a:solidFill>
                <a:schemeClr val="dk1"/>
              </a:solidFill>
              <a:effectLst/>
              <a:latin typeface="Trade Gothic Next LT Pro" panose="020B0503040303020004"/>
              <a:ea typeface="+mn-ea"/>
              <a:cs typeface="+mn-cs"/>
            </a:rPr>
            <a:t>– Items are not being pursued and are not completed</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Not Applicable</a:t>
          </a:r>
          <a:r>
            <a:rPr lang="en-US" sz="1400" i="0" baseline="0">
              <a:solidFill>
                <a:schemeClr val="dk1"/>
              </a:solidFill>
              <a:effectLst/>
              <a:latin typeface="Trade Gothic Next LT Pro" panose="020B0503040303020004"/>
              <a:ea typeface="+mn-ea"/>
              <a:cs typeface="+mn-cs"/>
            </a:rPr>
            <a:t> –  Items not applicable to your office. Items marked N/A will require a brief note explaining the situation. </a:t>
          </a:r>
          <a:endParaRPr lang="en-CA" sz="2000">
            <a:effectLst/>
            <a:latin typeface="Trade Gothic Next LT Pro" panose="020B0503040303020004"/>
          </a:endParaRPr>
        </a:p>
      </xdr:txBody>
    </xdr:sp>
    <xdr:clientData/>
  </xdr:twoCellAnchor>
  <xdr:twoCellAnchor>
    <xdr:from>
      <xdr:col>5</xdr:col>
      <xdr:colOff>25928</xdr:colOff>
      <xdr:row>33</xdr:row>
      <xdr:rowOff>63500</xdr:rowOff>
    </xdr:from>
    <xdr:to>
      <xdr:col>5</xdr:col>
      <xdr:colOff>880966</xdr:colOff>
      <xdr:row>37</xdr:row>
      <xdr:rowOff>106626</xdr:rowOff>
    </xdr:to>
    <xdr:sp macro="" textlink="">
      <xdr:nvSpPr>
        <xdr:cNvPr id="14" name="Oval 13">
          <a:hlinkClick xmlns:r="http://schemas.openxmlformats.org/officeDocument/2006/relationships" r:id="rId3"/>
          <a:extLst>
            <a:ext uri="{FF2B5EF4-FFF2-40B4-BE49-F238E27FC236}">
              <a16:creationId xmlns:a16="http://schemas.microsoft.com/office/drawing/2014/main" id="{00000000-0008-0000-0200-00000E000000}"/>
            </a:ext>
          </a:extLst>
        </xdr:cNvPr>
        <xdr:cNvSpPr/>
      </xdr:nvSpPr>
      <xdr:spPr>
        <a:xfrm>
          <a:off x="7000345" y="832908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4360334</xdr:colOff>
      <xdr:row>34</xdr:row>
      <xdr:rowOff>11907</xdr:rowOff>
    </xdr:from>
    <xdr:to>
      <xdr:col>3</xdr:col>
      <xdr:colOff>5215732</xdr:colOff>
      <xdr:row>36</xdr:row>
      <xdr:rowOff>174599</xdr:rowOff>
    </xdr:to>
    <xdr:sp macro="" textlink="">
      <xdr:nvSpPr>
        <xdr:cNvPr id="15" name="Left Arrow 14">
          <a:hlinkClick xmlns:r="http://schemas.openxmlformats.org/officeDocument/2006/relationships" r:id="rId4"/>
          <a:extLst>
            <a:ext uri="{FF2B5EF4-FFF2-40B4-BE49-F238E27FC236}">
              <a16:creationId xmlns:a16="http://schemas.microsoft.com/office/drawing/2014/main" id="{00000000-0008-0000-0200-00000F000000}"/>
            </a:ext>
          </a:extLst>
        </xdr:cNvPr>
        <xdr:cNvSpPr/>
      </xdr:nvSpPr>
      <xdr:spPr>
        <a:xfrm>
          <a:off x="5926667" y="846799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149357</xdr:colOff>
      <xdr:row>33</xdr:row>
      <xdr:rowOff>164703</xdr:rowOff>
    </xdr:from>
    <xdr:to>
      <xdr:col>7</xdr:col>
      <xdr:colOff>1002891</xdr:colOff>
      <xdr:row>36</xdr:row>
      <xdr:rowOff>163910</xdr:rowOff>
    </xdr:to>
    <xdr:sp macro="" textlink="">
      <xdr:nvSpPr>
        <xdr:cNvPr id="17" name="Right Arrow 16">
          <a:hlinkClick xmlns:r="http://schemas.openxmlformats.org/officeDocument/2006/relationships" r:id="rId5"/>
          <a:extLst>
            <a:ext uri="{FF2B5EF4-FFF2-40B4-BE49-F238E27FC236}">
              <a16:creationId xmlns:a16="http://schemas.microsoft.com/office/drawing/2014/main" id="{00000000-0008-0000-0200-000011000000}"/>
            </a:ext>
          </a:extLst>
        </xdr:cNvPr>
        <xdr:cNvSpPr/>
      </xdr:nvSpPr>
      <xdr:spPr>
        <a:xfrm>
          <a:off x="8065690" y="843028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75934</xdr:colOff>
      <xdr:row>8</xdr:row>
      <xdr:rowOff>0</xdr:rowOff>
    </xdr:from>
    <xdr:to>
      <xdr:col>12</xdr:col>
      <xdr:colOff>505643</xdr:colOff>
      <xdr:row>15</xdr:row>
      <xdr:rowOff>256265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2084918</xdr:colOff>
      <xdr:row>1</xdr:row>
      <xdr:rowOff>127001</xdr:rowOff>
    </xdr:from>
    <xdr:to>
      <xdr:col>12</xdr:col>
      <xdr:colOff>541300</xdr:colOff>
      <xdr:row>1</xdr:row>
      <xdr:rowOff>730251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1" y="317501"/>
          <a:ext cx="2774382" cy="603250"/>
        </a:xfrm>
        <a:prstGeom prst="rect">
          <a:avLst/>
        </a:prstGeom>
      </xdr:spPr>
    </xdr:pic>
    <xdr:clientData/>
  </xdr:twoCellAnchor>
  <xdr:twoCellAnchor>
    <xdr:from>
      <xdr:col>1</xdr:col>
      <xdr:colOff>-1</xdr:colOff>
      <xdr:row>35</xdr:row>
      <xdr:rowOff>83344</xdr:rowOff>
    </xdr:from>
    <xdr:to>
      <xdr:col>3</xdr:col>
      <xdr:colOff>4405312</xdr:colOff>
      <xdr:row>46</xdr:row>
      <xdr:rowOff>71436</xdr:rowOff>
    </xdr:to>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261937" y="10144125"/>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36511</xdr:colOff>
      <xdr:row>28</xdr:row>
      <xdr:rowOff>158750</xdr:rowOff>
    </xdr:from>
    <xdr:to>
      <xdr:col>5</xdr:col>
      <xdr:colOff>891549</xdr:colOff>
      <xdr:row>32</xdr:row>
      <xdr:rowOff>191293</xdr:rowOff>
    </xdr:to>
    <xdr:sp macro="" textlink="">
      <xdr:nvSpPr>
        <xdr:cNvPr id="21" name="Oval 20">
          <a:hlinkClick xmlns:r="http://schemas.openxmlformats.org/officeDocument/2006/relationships" r:id="rId3"/>
          <a:extLst>
            <a:ext uri="{FF2B5EF4-FFF2-40B4-BE49-F238E27FC236}">
              <a16:creationId xmlns:a16="http://schemas.microsoft.com/office/drawing/2014/main" id="{00000000-0008-0000-0500-000015000000}"/>
            </a:ext>
          </a:extLst>
        </xdr:cNvPr>
        <xdr:cNvSpPr/>
      </xdr:nvSpPr>
      <xdr:spPr>
        <a:xfrm>
          <a:off x="7010928" y="867833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4370917</xdr:colOff>
      <xdr:row>29</xdr:row>
      <xdr:rowOff>96573</xdr:rowOff>
    </xdr:from>
    <xdr:to>
      <xdr:col>3</xdr:col>
      <xdr:colOff>5226315</xdr:colOff>
      <xdr:row>32</xdr:row>
      <xdr:rowOff>79349</xdr:rowOff>
    </xdr:to>
    <xdr:sp macro="" textlink="">
      <xdr:nvSpPr>
        <xdr:cNvPr id="22" name="Left Arrow 21">
          <a:hlinkClick xmlns:r="http://schemas.openxmlformats.org/officeDocument/2006/relationships" r:id="rId4"/>
          <a:extLst>
            <a:ext uri="{FF2B5EF4-FFF2-40B4-BE49-F238E27FC236}">
              <a16:creationId xmlns:a16="http://schemas.microsoft.com/office/drawing/2014/main" id="{00000000-0008-0000-0500-000016000000}"/>
            </a:ext>
          </a:extLst>
        </xdr:cNvPr>
        <xdr:cNvSpPr/>
      </xdr:nvSpPr>
      <xdr:spPr>
        <a:xfrm>
          <a:off x="5937250" y="881724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159940</xdr:colOff>
      <xdr:row>29</xdr:row>
      <xdr:rowOff>58869</xdr:rowOff>
    </xdr:from>
    <xdr:to>
      <xdr:col>7</xdr:col>
      <xdr:colOff>1013474</xdr:colOff>
      <xdr:row>32</xdr:row>
      <xdr:rowOff>68660</xdr:rowOff>
    </xdr:to>
    <xdr:sp macro="" textlink="">
      <xdr:nvSpPr>
        <xdr:cNvPr id="23" name="Right Arrow 22">
          <a:hlinkClick xmlns:r="http://schemas.openxmlformats.org/officeDocument/2006/relationships" r:id="rId5"/>
          <a:extLst>
            <a:ext uri="{FF2B5EF4-FFF2-40B4-BE49-F238E27FC236}">
              <a16:creationId xmlns:a16="http://schemas.microsoft.com/office/drawing/2014/main" id="{00000000-0008-0000-0500-000017000000}"/>
            </a:ext>
          </a:extLst>
        </xdr:cNvPr>
        <xdr:cNvSpPr/>
      </xdr:nvSpPr>
      <xdr:spPr>
        <a:xfrm>
          <a:off x="8076273" y="877953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47626</xdr:colOff>
      <xdr:row>8</xdr:row>
      <xdr:rowOff>66675</xdr:rowOff>
    </xdr:from>
    <xdr:to>
      <xdr:col>12</xdr:col>
      <xdr:colOff>477334</xdr:colOff>
      <xdr:row>21</xdr:row>
      <xdr:rowOff>9525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2084917</xdr:colOff>
      <xdr:row>1</xdr:row>
      <xdr:rowOff>127000</xdr:rowOff>
    </xdr:from>
    <xdr:to>
      <xdr:col>12</xdr:col>
      <xdr:colOff>541300</xdr:colOff>
      <xdr:row>1</xdr:row>
      <xdr:rowOff>730250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317500"/>
          <a:ext cx="2774383" cy="603250"/>
        </a:xfrm>
        <a:prstGeom prst="rect">
          <a:avLst/>
        </a:prstGeom>
      </xdr:spPr>
    </xdr:pic>
    <xdr:clientData/>
  </xdr:twoCellAnchor>
  <xdr:twoCellAnchor>
    <xdr:from>
      <xdr:col>0</xdr:col>
      <xdr:colOff>250031</xdr:colOff>
      <xdr:row>39</xdr:row>
      <xdr:rowOff>71438</xdr:rowOff>
    </xdr:from>
    <xdr:to>
      <xdr:col>3</xdr:col>
      <xdr:colOff>4393406</xdr:colOff>
      <xdr:row>50</xdr:row>
      <xdr:rowOff>59530</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250031" y="8977313"/>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47095</xdr:colOff>
      <xdr:row>33</xdr:row>
      <xdr:rowOff>10583</xdr:rowOff>
    </xdr:from>
    <xdr:to>
      <xdr:col>5</xdr:col>
      <xdr:colOff>902133</xdr:colOff>
      <xdr:row>36</xdr:row>
      <xdr:rowOff>244209</xdr:rowOff>
    </xdr:to>
    <xdr:sp macro="" textlink="">
      <xdr:nvSpPr>
        <xdr:cNvPr id="31" name="Oval 30">
          <a:hlinkClick xmlns:r="http://schemas.openxmlformats.org/officeDocument/2006/relationships" r:id="rId3"/>
          <a:extLst>
            <a:ext uri="{FF2B5EF4-FFF2-40B4-BE49-F238E27FC236}">
              <a16:creationId xmlns:a16="http://schemas.microsoft.com/office/drawing/2014/main" id="{00000000-0008-0000-0600-00001F000000}"/>
            </a:ext>
          </a:extLst>
        </xdr:cNvPr>
        <xdr:cNvSpPr/>
      </xdr:nvSpPr>
      <xdr:spPr>
        <a:xfrm>
          <a:off x="7021512" y="797983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4381501</xdr:colOff>
      <xdr:row>33</xdr:row>
      <xdr:rowOff>149490</xdr:rowOff>
    </xdr:from>
    <xdr:to>
      <xdr:col>3</xdr:col>
      <xdr:colOff>5236899</xdr:colOff>
      <xdr:row>36</xdr:row>
      <xdr:rowOff>132265</xdr:rowOff>
    </xdr:to>
    <xdr:sp macro="" textlink="">
      <xdr:nvSpPr>
        <xdr:cNvPr id="32" name="Left Arrow 31">
          <a:hlinkClick xmlns:r="http://schemas.openxmlformats.org/officeDocument/2006/relationships" r:id="rId4"/>
          <a:extLst>
            <a:ext uri="{FF2B5EF4-FFF2-40B4-BE49-F238E27FC236}">
              <a16:creationId xmlns:a16="http://schemas.microsoft.com/office/drawing/2014/main" id="{00000000-0008-0000-0600-000020000000}"/>
            </a:ext>
          </a:extLst>
        </xdr:cNvPr>
        <xdr:cNvSpPr/>
      </xdr:nvSpPr>
      <xdr:spPr>
        <a:xfrm>
          <a:off x="5947834" y="811874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170524</xdr:colOff>
      <xdr:row>33</xdr:row>
      <xdr:rowOff>111786</xdr:rowOff>
    </xdr:from>
    <xdr:to>
      <xdr:col>7</xdr:col>
      <xdr:colOff>1024058</xdr:colOff>
      <xdr:row>36</xdr:row>
      <xdr:rowOff>121576</xdr:rowOff>
    </xdr:to>
    <xdr:sp macro="" textlink="">
      <xdr:nvSpPr>
        <xdr:cNvPr id="33" name="Right Arrow 32">
          <a:hlinkClick xmlns:r="http://schemas.openxmlformats.org/officeDocument/2006/relationships" r:id="rId5"/>
          <a:extLst>
            <a:ext uri="{FF2B5EF4-FFF2-40B4-BE49-F238E27FC236}">
              <a16:creationId xmlns:a16="http://schemas.microsoft.com/office/drawing/2014/main" id="{00000000-0008-0000-0600-000021000000}"/>
            </a:ext>
          </a:extLst>
        </xdr:cNvPr>
        <xdr:cNvSpPr/>
      </xdr:nvSpPr>
      <xdr:spPr>
        <a:xfrm>
          <a:off x="8086857" y="808103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59532</xdr:colOff>
      <xdr:row>8</xdr:row>
      <xdr:rowOff>19050</xdr:rowOff>
    </xdr:from>
    <xdr:to>
      <xdr:col>12</xdr:col>
      <xdr:colOff>489240</xdr:colOff>
      <xdr:row>14</xdr:row>
      <xdr:rowOff>428625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2084917</xdr:colOff>
      <xdr:row>1</xdr:row>
      <xdr:rowOff>127002</xdr:rowOff>
    </xdr:from>
    <xdr:to>
      <xdr:col>12</xdr:col>
      <xdr:colOff>436524</xdr:colOff>
      <xdr:row>1</xdr:row>
      <xdr:rowOff>730252</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317502"/>
          <a:ext cx="2774382" cy="603250"/>
        </a:xfrm>
        <a:prstGeom prst="rect">
          <a:avLst/>
        </a:prstGeom>
      </xdr:spPr>
    </xdr:pic>
    <xdr:clientData/>
  </xdr:twoCellAnchor>
  <xdr:twoCellAnchor>
    <xdr:from>
      <xdr:col>1</xdr:col>
      <xdr:colOff>11906</xdr:colOff>
      <xdr:row>33</xdr:row>
      <xdr:rowOff>59531</xdr:rowOff>
    </xdr:from>
    <xdr:to>
      <xdr:col>3</xdr:col>
      <xdr:colOff>4417219</xdr:colOff>
      <xdr:row>44</xdr:row>
      <xdr:rowOff>47624</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273844" y="8810625"/>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25927</xdr:colOff>
      <xdr:row>27</xdr:row>
      <xdr:rowOff>127000</xdr:rowOff>
    </xdr:from>
    <xdr:to>
      <xdr:col>5</xdr:col>
      <xdr:colOff>880965</xdr:colOff>
      <xdr:row>30</xdr:row>
      <xdr:rowOff>360626</xdr:rowOff>
    </xdr:to>
    <xdr:sp macro="" textlink="">
      <xdr:nvSpPr>
        <xdr:cNvPr id="16" name="Oval 15">
          <a:hlinkClick xmlns:r="http://schemas.openxmlformats.org/officeDocument/2006/relationships" r:id="rId3"/>
          <a:extLst>
            <a:ext uri="{FF2B5EF4-FFF2-40B4-BE49-F238E27FC236}">
              <a16:creationId xmlns:a16="http://schemas.microsoft.com/office/drawing/2014/main" id="{00000000-0008-0000-0700-000010000000}"/>
            </a:ext>
          </a:extLst>
        </xdr:cNvPr>
        <xdr:cNvSpPr/>
      </xdr:nvSpPr>
      <xdr:spPr>
        <a:xfrm>
          <a:off x="7000344" y="756708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4360333</xdr:colOff>
      <xdr:row>28</xdr:row>
      <xdr:rowOff>64823</xdr:rowOff>
    </xdr:from>
    <xdr:to>
      <xdr:col>3</xdr:col>
      <xdr:colOff>5215731</xdr:colOff>
      <xdr:row>30</xdr:row>
      <xdr:rowOff>248682</xdr:rowOff>
    </xdr:to>
    <xdr:sp macro="" textlink="">
      <xdr:nvSpPr>
        <xdr:cNvPr id="17" name="Left Arrow 16">
          <a:hlinkClick xmlns:r="http://schemas.openxmlformats.org/officeDocument/2006/relationships" r:id="rId4"/>
          <a:extLst>
            <a:ext uri="{FF2B5EF4-FFF2-40B4-BE49-F238E27FC236}">
              <a16:creationId xmlns:a16="http://schemas.microsoft.com/office/drawing/2014/main" id="{00000000-0008-0000-0700-000011000000}"/>
            </a:ext>
          </a:extLst>
        </xdr:cNvPr>
        <xdr:cNvSpPr/>
      </xdr:nvSpPr>
      <xdr:spPr>
        <a:xfrm>
          <a:off x="5926666" y="770599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149356</xdr:colOff>
      <xdr:row>28</xdr:row>
      <xdr:rowOff>27119</xdr:rowOff>
    </xdr:from>
    <xdr:to>
      <xdr:col>7</xdr:col>
      <xdr:colOff>1002890</xdr:colOff>
      <xdr:row>30</xdr:row>
      <xdr:rowOff>237993</xdr:rowOff>
    </xdr:to>
    <xdr:sp macro="" textlink="">
      <xdr:nvSpPr>
        <xdr:cNvPr id="18" name="Right Arrow 17">
          <a:hlinkClick xmlns:r="http://schemas.openxmlformats.org/officeDocument/2006/relationships" r:id="rId5"/>
          <a:extLst>
            <a:ext uri="{FF2B5EF4-FFF2-40B4-BE49-F238E27FC236}">
              <a16:creationId xmlns:a16="http://schemas.microsoft.com/office/drawing/2014/main" id="{00000000-0008-0000-0700-000012000000}"/>
            </a:ext>
          </a:extLst>
        </xdr:cNvPr>
        <xdr:cNvSpPr/>
      </xdr:nvSpPr>
      <xdr:spPr>
        <a:xfrm>
          <a:off x="8065689" y="766828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78317</xdr:colOff>
      <xdr:row>6</xdr:row>
      <xdr:rowOff>194468</xdr:rowOff>
    </xdr:from>
    <xdr:to>
      <xdr:col>12</xdr:col>
      <xdr:colOff>508025</xdr:colOff>
      <xdr:row>19</xdr:row>
      <xdr:rowOff>36395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2084924</xdr:colOff>
      <xdr:row>1</xdr:row>
      <xdr:rowOff>127001</xdr:rowOff>
    </xdr:from>
    <xdr:to>
      <xdr:col>12</xdr:col>
      <xdr:colOff>541308</xdr:colOff>
      <xdr:row>1</xdr:row>
      <xdr:rowOff>730251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7" y="317501"/>
          <a:ext cx="2774384" cy="603250"/>
        </a:xfrm>
        <a:prstGeom prst="rect">
          <a:avLst/>
        </a:prstGeom>
      </xdr:spPr>
    </xdr:pic>
    <xdr:clientData/>
  </xdr:twoCellAnchor>
  <xdr:twoCellAnchor>
    <xdr:from>
      <xdr:col>1</xdr:col>
      <xdr:colOff>0</xdr:colOff>
      <xdr:row>37</xdr:row>
      <xdr:rowOff>59532</xdr:rowOff>
    </xdr:from>
    <xdr:to>
      <xdr:col>3</xdr:col>
      <xdr:colOff>4405313</xdr:colOff>
      <xdr:row>48</xdr:row>
      <xdr:rowOff>47624</xdr:rowOff>
    </xdr:to>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261938" y="9929813"/>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36511</xdr:colOff>
      <xdr:row>31</xdr:row>
      <xdr:rowOff>21167</xdr:rowOff>
    </xdr:from>
    <xdr:to>
      <xdr:col>5</xdr:col>
      <xdr:colOff>891549</xdr:colOff>
      <xdr:row>34</xdr:row>
      <xdr:rowOff>244210</xdr:rowOff>
    </xdr:to>
    <xdr:sp macro="" textlink="">
      <xdr:nvSpPr>
        <xdr:cNvPr id="29" name="Oval 28">
          <a:hlinkClick xmlns:r="http://schemas.openxmlformats.org/officeDocument/2006/relationships" r:id="rId3"/>
          <a:extLst>
            <a:ext uri="{FF2B5EF4-FFF2-40B4-BE49-F238E27FC236}">
              <a16:creationId xmlns:a16="http://schemas.microsoft.com/office/drawing/2014/main" id="{00000000-0008-0000-0800-00001D000000}"/>
            </a:ext>
          </a:extLst>
        </xdr:cNvPr>
        <xdr:cNvSpPr/>
      </xdr:nvSpPr>
      <xdr:spPr>
        <a:xfrm>
          <a:off x="7010928" y="8720667"/>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4370917</xdr:colOff>
      <xdr:row>31</xdr:row>
      <xdr:rowOff>160074</xdr:rowOff>
    </xdr:from>
    <xdr:to>
      <xdr:col>3</xdr:col>
      <xdr:colOff>5226315</xdr:colOff>
      <xdr:row>34</xdr:row>
      <xdr:rowOff>132266</xdr:rowOff>
    </xdr:to>
    <xdr:sp macro="" textlink="">
      <xdr:nvSpPr>
        <xdr:cNvPr id="30" name="Left Arrow 29">
          <a:hlinkClick xmlns:r="http://schemas.openxmlformats.org/officeDocument/2006/relationships" r:id="rId4"/>
          <a:extLst>
            <a:ext uri="{FF2B5EF4-FFF2-40B4-BE49-F238E27FC236}">
              <a16:creationId xmlns:a16="http://schemas.microsoft.com/office/drawing/2014/main" id="{00000000-0008-0000-0800-00001E000000}"/>
            </a:ext>
          </a:extLst>
        </xdr:cNvPr>
        <xdr:cNvSpPr/>
      </xdr:nvSpPr>
      <xdr:spPr>
        <a:xfrm>
          <a:off x="5937250" y="8859574"/>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159940</xdr:colOff>
      <xdr:row>31</xdr:row>
      <xdr:rowOff>122370</xdr:rowOff>
    </xdr:from>
    <xdr:to>
      <xdr:col>7</xdr:col>
      <xdr:colOff>1013474</xdr:colOff>
      <xdr:row>34</xdr:row>
      <xdr:rowOff>121577</xdr:rowOff>
    </xdr:to>
    <xdr:sp macro="" textlink="">
      <xdr:nvSpPr>
        <xdr:cNvPr id="31" name="Right Arrow 30">
          <a:hlinkClick xmlns:r="http://schemas.openxmlformats.org/officeDocument/2006/relationships" r:id="rId5"/>
          <a:extLst>
            <a:ext uri="{FF2B5EF4-FFF2-40B4-BE49-F238E27FC236}">
              <a16:creationId xmlns:a16="http://schemas.microsoft.com/office/drawing/2014/main" id="{00000000-0008-0000-0800-00001F000000}"/>
            </a:ext>
          </a:extLst>
        </xdr:cNvPr>
        <xdr:cNvSpPr/>
      </xdr:nvSpPr>
      <xdr:spPr>
        <a:xfrm>
          <a:off x="8076273" y="8821870"/>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220555</xdr:colOff>
      <xdr:row>1</xdr:row>
      <xdr:rowOff>131233</xdr:rowOff>
    </xdr:from>
    <xdr:to>
      <xdr:col>21</xdr:col>
      <xdr:colOff>236920</xdr:colOff>
      <xdr:row>1</xdr:row>
      <xdr:rowOff>734483</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0780" y="321733"/>
          <a:ext cx="2730990" cy="603250"/>
        </a:xfrm>
        <a:prstGeom prst="rect">
          <a:avLst/>
        </a:prstGeom>
      </xdr:spPr>
    </xdr:pic>
    <xdr:clientData/>
  </xdr:twoCellAnchor>
  <xdr:twoCellAnchor>
    <xdr:from>
      <xdr:col>2</xdr:col>
      <xdr:colOff>198613</xdr:colOff>
      <xdr:row>25</xdr:row>
      <xdr:rowOff>150988</xdr:rowOff>
    </xdr:from>
    <xdr:to>
      <xdr:col>10</xdr:col>
      <xdr:colOff>747889</xdr:colOff>
      <xdr:row>47</xdr:row>
      <xdr:rowOff>0</xdr:rowOff>
    </xdr:to>
    <xdr:graphicFrame macro="">
      <xdr:nvGraphicFramePr>
        <xdr:cNvPr id="11" name="Chart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209550</xdr:colOff>
      <xdr:row>3</xdr:row>
      <xdr:rowOff>63500</xdr:rowOff>
    </xdr:from>
    <xdr:to>
      <xdr:col>12</xdr:col>
      <xdr:colOff>539750</xdr:colOff>
      <xdr:row>11</xdr:row>
      <xdr:rowOff>139700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00000000-0008-0000-0A00-00000A000000}"/>
            </a:ext>
          </a:extLst>
        </xdr:cNvPr>
        <xdr:cNvSpPr txBox="1"/>
      </xdr:nvSpPr>
      <xdr:spPr>
        <a:xfrm>
          <a:off x="1181100" y="1206500"/>
          <a:ext cx="821055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0" i="0" u="none" strike="noStrike">
              <a:solidFill>
                <a:schemeClr val="dk1"/>
              </a:solidFill>
              <a:effectLst/>
              <a:latin typeface="Trade Gothic Next LT Pro" panose="020B0503040303090004" pitchFamily="34" charset="0"/>
              <a:ea typeface="+mn-ea"/>
              <a:cs typeface="Arial" panose="020B0604020202020204" pitchFamily="34" charset="0"/>
            </a:rPr>
            <a:t>Encourage</a:t>
          </a:r>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 employees to take the Green Office Pledge by completing this short Microsoft Form: </a:t>
          </a:r>
        </a:p>
        <a:p>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https://forms.office.com/r/qFrEYSuRXr </a:t>
          </a:r>
        </a:p>
        <a:p>
          <a:endPar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endParaRPr>
        </a:p>
        <a:p>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Employees will be asked to complete the following pledge and questions: </a:t>
          </a:r>
        </a:p>
        <a:p>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a:t>
          </a:r>
          <a:r>
            <a:rPr lang="en-CA" sz="1400" b="0" i="0" u="none" strike="noStrike">
              <a:solidFill>
                <a:schemeClr val="dk1"/>
              </a:solidFill>
              <a:effectLst/>
              <a:latin typeface="Trade Gothic Next LT Pro" panose="020B0503040303090004" pitchFamily="34" charset="0"/>
              <a:ea typeface="+mn-ea"/>
              <a:cs typeface="Arial" panose="020B0604020202020204" pitchFamily="34" charset="0"/>
            </a:rPr>
            <a:t>I support my office's participation in the Green Office Program and I will personally strive to reduce my environmental footprint and support sustainability</a:t>
          </a:r>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 efforts </a:t>
          </a:r>
          <a:r>
            <a:rPr lang="en-CA" sz="1400" b="0" i="0" u="none" strike="noStrike">
              <a:solidFill>
                <a:schemeClr val="dk1"/>
              </a:solidFill>
              <a:effectLst/>
              <a:latin typeface="Trade Gothic Next LT Pro" panose="020B0503040303090004" pitchFamily="34" charset="0"/>
              <a:ea typeface="+mn-ea"/>
              <a:cs typeface="Arial" panose="020B0604020202020204" pitchFamily="34" charset="0"/>
            </a:rPr>
            <a:t>wherever possible."</a:t>
          </a:r>
          <a:endParaRPr lang="en-CA" sz="24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800">
            <a:latin typeface="Times New Roman" panose="02020603050405020304" pitchFamily="18" charset="0"/>
            <a:cs typeface="Times New Roman" panose="02020603050405020304" pitchFamily="18" charset="0"/>
          </a:endParaRPr>
        </a:p>
      </xdr:txBody>
    </xdr:sp>
    <xdr:clientData/>
  </xdr:twoCellAnchor>
  <xdr:twoCellAnchor editAs="oneCell">
    <xdr:from>
      <xdr:col>11</xdr:col>
      <xdr:colOff>70484</xdr:colOff>
      <xdr:row>1</xdr:row>
      <xdr:rowOff>171450</xdr:rowOff>
    </xdr:from>
    <xdr:to>
      <xdr:col>13</xdr:col>
      <xdr:colOff>504884</xdr:colOff>
      <xdr:row>1</xdr:row>
      <xdr:rowOff>602705</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38109" y="361950"/>
          <a:ext cx="1958400" cy="431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reshop.umanitoba.ca/" TargetMode="External"/><Relationship Id="rId7" Type="http://schemas.openxmlformats.org/officeDocument/2006/relationships/drawing" Target="../drawings/drawing3.xml"/><Relationship Id="rId2" Type="http://schemas.openxmlformats.org/officeDocument/2006/relationships/hyperlink" Target="https://umanitoba.ca/campus/physical_plant/waste_prevention/526.html" TargetMode="External"/><Relationship Id="rId1" Type="http://schemas.openxmlformats.org/officeDocument/2006/relationships/hyperlink" Target="https://umanitoba.ca/campus/physical_plant/adminss/request/request.php" TargetMode="External"/><Relationship Id="rId6" Type="http://schemas.openxmlformats.org/officeDocument/2006/relationships/printerSettings" Target="../printerSettings/printerSettings3.bin"/><Relationship Id="rId5" Type="http://schemas.openxmlformats.org/officeDocument/2006/relationships/hyperlink" Target="https://umanitoba.ca/campus/physical_plant/adminss/request/request.php" TargetMode="External"/><Relationship Id="rId4" Type="http://schemas.openxmlformats.org/officeDocument/2006/relationships/hyperlink" Target="https://news.umanitoba.ca/new-hallway-waste-infrastructure/"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gomanitoba.ca/Public/Home.aspx" TargetMode="External"/><Relationship Id="rId7" Type="http://schemas.openxmlformats.org/officeDocument/2006/relationships/printerSettings" Target="../printerSettings/printerSettings5.bin"/><Relationship Id="rId2" Type="http://schemas.openxmlformats.org/officeDocument/2006/relationships/hyperlink" Target="http://umanitoba.ca/visit-university-manitoba" TargetMode="External"/><Relationship Id="rId1" Type="http://schemas.openxmlformats.org/officeDocument/2006/relationships/hyperlink" Target="https://efare.winnipegtransit.com/e-Fare/welcome.html;jsessionid=nphg8Yhu4KxS4tXUCLEAdeGy.undefined" TargetMode="External"/><Relationship Id="rId6" Type="http://schemas.openxmlformats.org/officeDocument/2006/relationships/hyperlink" Target="http://umanitoba.ca/campus/sustainability/media/2017-22_Sustainable_Transportation_Strategy_FINAL.pdf" TargetMode="External"/><Relationship Id="rId5" Type="http://schemas.openxmlformats.org/officeDocument/2006/relationships/hyperlink" Target="https://winnipegtransit.com/en/routes/36" TargetMode="External"/><Relationship Id="rId4" Type="http://schemas.openxmlformats.org/officeDocument/2006/relationships/hyperlink" Target="https://umanitoba.ca/admin/public_affairs/mobileapps.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umanitoba.ca/sustainability/get-involved" TargetMode="External"/><Relationship Id="rId2" Type="http://schemas.openxmlformats.org/officeDocument/2006/relationships/hyperlink" Target="https://universityofmanitoba.desire2learn.com/" TargetMode="External"/><Relationship Id="rId1" Type="http://schemas.openxmlformats.org/officeDocument/2006/relationships/hyperlink" Target="http://umanitoba.ca/sustainability/"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umanitoba.sharepoint.com/sites/um-intranet-employee-wellness/SitePages/crisis-and-supports.aspx" TargetMode="External"/><Relationship Id="rId7" Type="http://schemas.openxmlformats.org/officeDocument/2006/relationships/printerSettings" Target="../printerSettings/printerSettings7.bin"/><Relationship Id="rId2" Type="http://schemas.openxmlformats.org/officeDocument/2006/relationships/hyperlink" Target="https://universityofmanitoba.desire2learn.com/" TargetMode="External"/><Relationship Id="rId1" Type="http://schemas.openxmlformats.org/officeDocument/2006/relationships/hyperlink" Target="https://umanitoba.sharepoint.com/sites/um-intranet-employee-wellness" TargetMode="External"/><Relationship Id="rId6" Type="http://schemas.openxmlformats.org/officeDocument/2006/relationships/hyperlink" Target="https://umanitoba.ca/sustainability/get-involved" TargetMode="External"/><Relationship Id="rId5" Type="http://schemas.openxmlformats.org/officeDocument/2006/relationships/hyperlink" Target="https://umanitoba.sharepoint.com/sites/um-intranet-hr-equity-diversity-and-inclusion-strategy/SitePages/Workshops-and-training.aspx" TargetMode="External"/><Relationship Id="rId4" Type="http://schemas.openxmlformats.org/officeDocument/2006/relationships/hyperlink" Target="https://umanitoba.sharepoint.com/sites/um-intranet-thriv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showGridLines="0" tabSelected="1" zoomScaleNormal="100" workbookViewId="0">
      <selection activeCell="B2" sqref="B2:O2"/>
    </sheetView>
  </sheetViews>
  <sheetFormatPr defaultColWidth="11.42578125" defaultRowHeight="15.75" x14ac:dyDescent="0.25"/>
  <cols>
    <col min="1" max="2" width="4" style="65" customWidth="1"/>
    <col min="3" max="14" width="11.42578125" style="65"/>
    <col min="15" max="15" width="11.42578125" style="65" customWidth="1"/>
    <col min="16" max="16" width="3" style="65" customWidth="1"/>
    <col min="17" max="16384" width="11.42578125" style="65"/>
  </cols>
  <sheetData>
    <row r="1" spans="1:26" ht="16.5" thickBot="1" x14ac:dyDescent="0.3"/>
    <row r="2" spans="1:26" s="67" customFormat="1" ht="68.25" customHeight="1" thickTop="1" x14ac:dyDescent="0.25">
      <c r="A2" s="66"/>
      <c r="B2" s="218" t="s">
        <v>20</v>
      </c>
      <c r="C2" s="219"/>
      <c r="D2" s="219"/>
      <c r="E2" s="219"/>
      <c r="F2" s="219"/>
      <c r="G2" s="219"/>
      <c r="H2" s="219"/>
      <c r="I2" s="219"/>
      <c r="J2" s="219"/>
      <c r="K2" s="219"/>
      <c r="L2" s="219"/>
      <c r="M2" s="219"/>
      <c r="N2" s="219"/>
      <c r="O2" s="220"/>
      <c r="P2" s="66"/>
      <c r="Q2" s="65"/>
      <c r="R2" s="65"/>
      <c r="S2" s="65"/>
      <c r="T2" s="65"/>
      <c r="U2" s="66"/>
      <c r="V2" s="66"/>
      <c r="W2" s="66"/>
      <c r="X2" s="66"/>
      <c r="Y2" s="66"/>
      <c r="Z2" s="66"/>
    </row>
    <row r="3" spans="1:26" ht="14.25" customHeight="1" x14ac:dyDescent="0.25">
      <c r="B3" s="68"/>
      <c r="C3" s="69"/>
      <c r="D3" s="69"/>
      <c r="E3" s="69"/>
      <c r="F3" s="69"/>
      <c r="G3" s="69"/>
      <c r="H3" s="69"/>
      <c r="I3" s="69"/>
      <c r="J3" s="69"/>
      <c r="K3" s="69"/>
      <c r="L3" s="69"/>
      <c r="M3" s="69"/>
      <c r="N3" s="69"/>
      <c r="O3" s="70"/>
      <c r="Q3" s="65" t="s">
        <v>57</v>
      </c>
    </row>
    <row r="4" spans="1:26" ht="14.25" customHeight="1" x14ac:dyDescent="0.25">
      <c r="B4" s="68"/>
      <c r="C4" s="69"/>
      <c r="D4" s="69"/>
      <c r="E4" s="69"/>
      <c r="F4" s="69"/>
      <c r="G4" s="69"/>
      <c r="H4" s="69"/>
      <c r="I4" s="69"/>
      <c r="J4" s="69"/>
      <c r="K4" s="69"/>
      <c r="L4" s="69"/>
      <c r="M4" s="69"/>
      <c r="N4" s="69"/>
      <c r="O4" s="70"/>
    </row>
    <row r="5" spans="1:26" ht="14.25" customHeight="1" x14ac:dyDescent="0.25">
      <c r="B5" s="68"/>
      <c r="C5" s="69"/>
      <c r="D5" s="69"/>
      <c r="E5" s="69"/>
      <c r="F5" s="69"/>
      <c r="G5" s="69"/>
      <c r="H5" s="69"/>
      <c r="I5" s="69"/>
      <c r="J5" s="69"/>
      <c r="K5" s="69"/>
      <c r="L5" s="69"/>
      <c r="M5" s="69"/>
      <c r="N5" s="69"/>
      <c r="O5" s="70"/>
    </row>
    <row r="6" spans="1:26" ht="14.25" customHeight="1" x14ac:dyDescent="0.25">
      <c r="B6" s="68"/>
      <c r="C6" s="69"/>
      <c r="D6" s="69"/>
      <c r="E6" s="69"/>
      <c r="F6" s="69"/>
      <c r="G6" s="69"/>
      <c r="H6" s="69"/>
      <c r="I6" s="69"/>
      <c r="J6" s="69"/>
      <c r="K6" s="69"/>
      <c r="L6" s="69"/>
      <c r="M6" s="69"/>
      <c r="N6" s="69"/>
      <c r="O6" s="70"/>
    </row>
    <row r="7" spans="1:26" ht="14.25" customHeight="1" x14ac:dyDescent="0.25">
      <c r="B7" s="68"/>
      <c r="C7" s="69"/>
      <c r="D7" s="69"/>
      <c r="E7" s="69"/>
      <c r="F7" s="69"/>
      <c r="G7" s="69"/>
      <c r="H7" s="69"/>
      <c r="I7" s="69"/>
      <c r="J7" s="69"/>
      <c r="K7" s="69"/>
      <c r="L7" s="69"/>
      <c r="M7" s="69"/>
      <c r="N7" s="69"/>
      <c r="O7" s="70"/>
    </row>
    <row r="8" spans="1:26" ht="15" customHeight="1" x14ac:dyDescent="0.25">
      <c r="B8" s="68"/>
      <c r="C8" s="69"/>
      <c r="D8" s="69"/>
      <c r="E8" s="69"/>
      <c r="F8" s="69"/>
      <c r="G8" s="69"/>
      <c r="H8" s="69"/>
      <c r="I8" s="69"/>
      <c r="J8" s="69"/>
      <c r="K8" s="69"/>
      <c r="L8" s="69"/>
      <c r="M8" s="69"/>
      <c r="N8" s="69"/>
      <c r="O8" s="70"/>
    </row>
    <row r="9" spans="1:26" x14ac:dyDescent="0.25">
      <c r="B9" s="68"/>
      <c r="C9" s="69"/>
      <c r="D9" s="69"/>
      <c r="E9" s="69"/>
      <c r="F9" s="69"/>
      <c r="G9" s="69"/>
      <c r="H9" s="69"/>
      <c r="I9" s="69"/>
      <c r="J9" s="69"/>
      <c r="K9" s="69"/>
      <c r="L9" s="69"/>
      <c r="M9" s="69"/>
      <c r="N9" s="69"/>
      <c r="O9" s="70"/>
    </row>
    <row r="10" spans="1:26" x14ac:dyDescent="0.25">
      <c r="B10" s="68"/>
      <c r="C10" s="69"/>
      <c r="D10" s="69"/>
      <c r="E10" s="69"/>
      <c r="F10" s="69"/>
      <c r="G10" s="69"/>
      <c r="H10" s="69"/>
      <c r="I10" s="69"/>
      <c r="J10" s="69"/>
      <c r="K10" s="69"/>
      <c r="L10" s="69"/>
      <c r="M10" s="69"/>
      <c r="N10" s="69"/>
      <c r="O10" s="70"/>
    </row>
    <row r="11" spans="1:26" x14ac:dyDescent="0.25">
      <c r="B11" s="68"/>
      <c r="C11" s="69"/>
      <c r="D11" s="69"/>
      <c r="E11" s="69"/>
      <c r="F11" s="69"/>
      <c r="G11" s="69"/>
      <c r="H11" s="69"/>
      <c r="I11" s="69"/>
      <c r="J11" s="69"/>
      <c r="K11" s="69"/>
      <c r="L11" s="69"/>
      <c r="M11" s="69"/>
      <c r="N11" s="69"/>
      <c r="O11" s="70"/>
    </row>
    <row r="12" spans="1:26" x14ac:dyDescent="0.25">
      <c r="B12" s="68"/>
      <c r="C12" s="69"/>
      <c r="D12" s="69"/>
      <c r="E12" s="69"/>
      <c r="F12" s="69"/>
      <c r="G12" s="69"/>
      <c r="H12" s="69"/>
      <c r="I12" s="69"/>
      <c r="J12" s="69"/>
      <c r="K12" s="69"/>
      <c r="L12" s="69"/>
      <c r="M12" s="69"/>
      <c r="N12" s="69"/>
      <c r="O12" s="70"/>
    </row>
    <row r="13" spans="1:26" x14ac:dyDescent="0.25">
      <c r="B13" s="68"/>
      <c r="C13" s="69"/>
      <c r="D13" s="69"/>
      <c r="E13" s="69"/>
      <c r="F13" s="69"/>
      <c r="G13" s="69"/>
      <c r="H13" s="69"/>
      <c r="I13" s="69"/>
      <c r="J13" s="69"/>
      <c r="K13" s="69"/>
      <c r="L13" s="69"/>
      <c r="M13" s="69"/>
      <c r="N13" s="69"/>
      <c r="O13" s="70"/>
    </row>
    <row r="14" spans="1:26" x14ac:dyDescent="0.25">
      <c r="B14" s="68"/>
      <c r="C14" s="69"/>
      <c r="D14" s="69"/>
      <c r="E14" s="69"/>
      <c r="F14" s="69"/>
      <c r="G14" s="69"/>
      <c r="H14" s="69"/>
      <c r="I14" s="69"/>
      <c r="J14" s="69"/>
      <c r="K14" s="69"/>
      <c r="L14" s="69"/>
      <c r="M14" s="69"/>
      <c r="N14" s="69"/>
      <c r="O14" s="70"/>
    </row>
    <row r="15" spans="1:26" x14ac:dyDescent="0.25">
      <c r="B15" s="68"/>
      <c r="C15" s="69"/>
      <c r="D15" s="69"/>
      <c r="E15" s="69"/>
      <c r="F15" s="69"/>
      <c r="G15" s="69"/>
      <c r="H15" s="69"/>
      <c r="I15" s="69"/>
      <c r="J15" s="69"/>
      <c r="K15" s="69"/>
      <c r="L15" s="69"/>
      <c r="M15" s="69"/>
      <c r="N15" s="69"/>
      <c r="O15" s="70"/>
    </row>
    <row r="16" spans="1:26" x14ac:dyDescent="0.25">
      <c r="B16" s="68"/>
      <c r="C16" s="69"/>
      <c r="D16" s="69"/>
      <c r="E16" s="69"/>
      <c r="F16" s="69"/>
      <c r="G16" s="69"/>
      <c r="H16" s="69"/>
      <c r="I16" s="69"/>
      <c r="J16" s="69"/>
      <c r="K16" s="69"/>
      <c r="L16" s="69"/>
      <c r="M16" s="69"/>
      <c r="N16" s="69"/>
      <c r="O16" s="70"/>
    </row>
    <row r="17" spans="2:15" x14ac:dyDescent="0.25">
      <c r="B17" s="68"/>
      <c r="C17" s="69"/>
      <c r="D17" s="69"/>
      <c r="E17" s="69"/>
      <c r="F17" s="69"/>
      <c r="G17" s="69"/>
      <c r="H17" s="69"/>
      <c r="I17" s="69"/>
      <c r="J17" s="69"/>
      <c r="K17" s="69"/>
      <c r="L17" s="69"/>
      <c r="M17" s="69"/>
      <c r="N17" s="69"/>
      <c r="O17" s="70"/>
    </row>
    <row r="18" spans="2:15" x14ac:dyDescent="0.25">
      <c r="B18" s="68"/>
      <c r="C18" s="69"/>
      <c r="D18" s="69"/>
      <c r="E18" s="69"/>
      <c r="F18" s="69"/>
      <c r="G18" s="69"/>
      <c r="H18" s="69"/>
      <c r="I18" s="69"/>
      <c r="J18" s="69"/>
      <c r="K18" s="69"/>
      <c r="L18" s="69"/>
      <c r="M18" s="69"/>
      <c r="N18" s="69"/>
      <c r="O18" s="70"/>
    </row>
    <row r="19" spans="2:15" x14ac:dyDescent="0.25">
      <c r="B19" s="68"/>
      <c r="C19" s="69"/>
      <c r="D19" s="69"/>
      <c r="E19" s="69"/>
      <c r="F19" s="69"/>
      <c r="G19" s="69"/>
      <c r="H19" s="69"/>
      <c r="I19" s="69"/>
      <c r="J19" s="69"/>
      <c r="K19" s="69"/>
      <c r="L19" s="69"/>
      <c r="M19" s="69"/>
      <c r="N19" s="69"/>
      <c r="O19" s="70"/>
    </row>
    <row r="20" spans="2:15" x14ac:dyDescent="0.25">
      <c r="B20" s="68"/>
      <c r="C20" s="69"/>
      <c r="D20" s="69"/>
      <c r="E20" s="69"/>
      <c r="F20" s="69"/>
      <c r="G20" s="69"/>
      <c r="H20" s="69"/>
      <c r="I20" s="69"/>
      <c r="J20" s="69"/>
      <c r="K20" s="69"/>
      <c r="L20" s="69"/>
      <c r="M20" s="69"/>
      <c r="N20" s="69"/>
      <c r="O20" s="70"/>
    </row>
    <row r="21" spans="2:15" x14ac:dyDescent="0.25">
      <c r="B21" s="68"/>
      <c r="C21" s="69"/>
      <c r="D21" s="69"/>
      <c r="E21" s="69"/>
      <c r="F21" s="69"/>
      <c r="G21" s="69"/>
      <c r="H21" s="69"/>
      <c r="I21" s="69"/>
      <c r="J21" s="69"/>
      <c r="K21" s="69"/>
      <c r="L21" s="69"/>
      <c r="M21" s="69"/>
      <c r="N21" s="69"/>
      <c r="O21" s="70"/>
    </row>
    <row r="22" spans="2:15" x14ac:dyDescent="0.25">
      <c r="B22" s="68"/>
      <c r="C22" s="69"/>
      <c r="D22" s="69"/>
      <c r="E22" s="69"/>
      <c r="F22" s="69"/>
      <c r="G22" s="69"/>
      <c r="H22" s="69"/>
      <c r="I22" s="69"/>
      <c r="J22" s="69"/>
      <c r="K22" s="69"/>
      <c r="L22" s="69"/>
      <c r="M22" s="69"/>
      <c r="N22" s="69"/>
      <c r="O22" s="70"/>
    </row>
    <row r="23" spans="2:15" x14ac:dyDescent="0.25">
      <c r="B23" s="68"/>
      <c r="C23" s="69"/>
      <c r="D23" s="69"/>
      <c r="E23" s="69"/>
      <c r="F23" s="69"/>
      <c r="G23" s="69"/>
      <c r="H23" s="69"/>
      <c r="I23" s="69"/>
      <c r="J23" s="69"/>
      <c r="K23" s="69"/>
      <c r="L23" s="69"/>
      <c r="M23" s="69"/>
      <c r="N23" s="69"/>
      <c r="O23" s="70"/>
    </row>
    <row r="24" spans="2:15" x14ac:dyDescent="0.25">
      <c r="B24" s="68"/>
      <c r="C24" s="69"/>
      <c r="D24" s="69"/>
      <c r="E24" s="69"/>
      <c r="F24" s="69"/>
      <c r="G24" s="69"/>
      <c r="H24" s="69"/>
      <c r="I24" s="69"/>
      <c r="J24" s="69"/>
      <c r="K24" s="69"/>
      <c r="L24" s="69"/>
      <c r="M24" s="69"/>
      <c r="N24" s="69"/>
      <c r="O24" s="70"/>
    </row>
    <row r="25" spans="2:15" x14ac:dyDescent="0.25">
      <c r="B25" s="68"/>
      <c r="C25" s="69"/>
      <c r="D25" s="69"/>
      <c r="E25" s="69"/>
      <c r="F25" s="69"/>
      <c r="G25" s="69"/>
      <c r="H25" s="69"/>
      <c r="I25" s="69"/>
      <c r="J25" s="69"/>
      <c r="K25" s="69"/>
      <c r="L25" s="69"/>
      <c r="M25" s="69"/>
      <c r="N25" s="69"/>
      <c r="O25" s="70"/>
    </row>
    <row r="26" spans="2:15" x14ac:dyDescent="0.25">
      <c r="B26" s="68"/>
      <c r="C26" s="69"/>
      <c r="D26" s="69"/>
      <c r="E26" s="69"/>
      <c r="F26" s="69"/>
      <c r="G26" s="69"/>
      <c r="H26" s="69"/>
      <c r="I26" s="69"/>
      <c r="J26" s="69"/>
      <c r="K26" s="69"/>
      <c r="L26" s="69"/>
      <c r="M26" s="69"/>
      <c r="N26" s="69"/>
      <c r="O26" s="70"/>
    </row>
    <row r="27" spans="2:15" x14ac:dyDescent="0.25">
      <c r="B27" s="68"/>
      <c r="C27" s="69"/>
      <c r="D27" s="69"/>
      <c r="E27" s="69"/>
      <c r="F27" s="69"/>
      <c r="G27" s="69"/>
      <c r="H27" s="69"/>
      <c r="I27" s="69"/>
      <c r="J27" s="69"/>
      <c r="K27" s="69"/>
      <c r="L27" s="69"/>
      <c r="M27" s="69"/>
      <c r="N27" s="69"/>
      <c r="O27" s="70"/>
    </row>
    <row r="28" spans="2:15" x14ac:dyDescent="0.25">
      <c r="B28" s="68"/>
      <c r="C28" s="69"/>
      <c r="D28" s="69"/>
      <c r="E28" s="69"/>
      <c r="F28" s="69"/>
      <c r="G28" s="69"/>
      <c r="H28" s="69"/>
      <c r="I28" s="69"/>
      <c r="J28" s="69"/>
      <c r="K28" s="69"/>
      <c r="L28" s="69"/>
      <c r="M28" s="69"/>
      <c r="N28" s="69"/>
      <c r="O28" s="70"/>
    </row>
    <row r="29" spans="2:15" x14ac:dyDescent="0.25">
      <c r="B29" s="68"/>
      <c r="C29" s="69"/>
      <c r="D29" s="69"/>
      <c r="E29" s="69"/>
      <c r="F29" s="69"/>
      <c r="G29" s="69"/>
      <c r="H29" s="69"/>
      <c r="I29" s="69"/>
      <c r="J29" s="69"/>
      <c r="K29" s="69"/>
      <c r="L29" s="69"/>
      <c r="M29" s="69"/>
      <c r="N29" s="69"/>
      <c r="O29" s="70"/>
    </row>
    <row r="30" spans="2:15" x14ac:dyDescent="0.25">
      <c r="B30" s="68"/>
      <c r="C30" s="69"/>
      <c r="D30" s="69"/>
      <c r="E30" s="69"/>
      <c r="F30" s="69"/>
      <c r="G30" s="69"/>
      <c r="H30" s="69"/>
      <c r="I30" s="69"/>
      <c r="J30" s="69"/>
      <c r="K30" s="69"/>
      <c r="L30" s="69"/>
      <c r="M30" s="69"/>
      <c r="N30" s="69"/>
      <c r="O30" s="70"/>
    </row>
    <row r="31" spans="2:15" x14ac:dyDescent="0.25">
      <c r="B31" s="68"/>
      <c r="C31" s="69"/>
      <c r="D31" s="69"/>
      <c r="E31" s="69"/>
      <c r="F31" s="69"/>
      <c r="G31" s="69"/>
      <c r="H31" s="69"/>
      <c r="I31" s="69"/>
      <c r="J31" s="69"/>
      <c r="K31" s="69"/>
      <c r="L31" s="69"/>
      <c r="M31" s="69"/>
      <c r="N31" s="69"/>
      <c r="O31" s="70"/>
    </row>
    <row r="32" spans="2:15" x14ac:dyDescent="0.25">
      <c r="B32" s="68"/>
      <c r="C32" s="69"/>
      <c r="D32" s="69"/>
      <c r="E32" s="69"/>
      <c r="F32" s="69"/>
      <c r="G32" s="69"/>
      <c r="H32" s="69"/>
      <c r="I32" s="69"/>
      <c r="J32" s="69"/>
      <c r="K32" s="69"/>
      <c r="L32" s="69"/>
      <c r="M32" s="69"/>
      <c r="N32" s="69"/>
      <c r="O32" s="70"/>
    </row>
    <row r="33" spans="1:15" x14ac:dyDescent="0.25">
      <c r="B33" s="68"/>
      <c r="C33" s="69"/>
      <c r="D33" s="69"/>
      <c r="E33" s="69"/>
      <c r="F33" s="69"/>
      <c r="G33" s="69"/>
      <c r="H33" s="69"/>
      <c r="I33" s="69"/>
      <c r="J33" s="69"/>
      <c r="K33" s="69"/>
      <c r="L33" s="69"/>
      <c r="M33" s="69"/>
      <c r="N33" s="69"/>
      <c r="O33" s="70"/>
    </row>
    <row r="34" spans="1:15" x14ac:dyDescent="0.25">
      <c r="B34" s="68"/>
      <c r="C34" s="69"/>
      <c r="D34" s="69"/>
      <c r="E34" s="69"/>
      <c r="F34" s="69"/>
      <c r="G34" s="69"/>
      <c r="H34" s="69"/>
      <c r="I34" s="69"/>
      <c r="J34" s="69"/>
      <c r="K34" s="69"/>
      <c r="L34" s="69"/>
      <c r="M34" s="69"/>
      <c r="N34" s="69"/>
      <c r="O34" s="70"/>
    </row>
    <row r="35" spans="1:15" x14ac:dyDescent="0.25">
      <c r="B35" s="68"/>
      <c r="C35" s="69"/>
      <c r="D35" s="69"/>
      <c r="E35" s="69"/>
      <c r="F35" s="69"/>
      <c r="G35" s="69"/>
      <c r="H35" s="69"/>
      <c r="I35" s="69"/>
      <c r="J35" s="69"/>
      <c r="K35" s="69"/>
      <c r="L35" s="69"/>
      <c r="M35" s="69"/>
      <c r="N35" s="69"/>
      <c r="O35" s="70"/>
    </row>
    <row r="36" spans="1:15" x14ac:dyDescent="0.25">
      <c r="B36" s="68"/>
      <c r="C36" s="69"/>
      <c r="D36" s="69"/>
      <c r="E36" s="69"/>
      <c r="F36" s="69"/>
      <c r="G36" s="69"/>
      <c r="H36" s="69"/>
      <c r="I36" s="69"/>
      <c r="J36" s="69"/>
      <c r="K36" s="69"/>
      <c r="L36" s="69"/>
      <c r="M36" s="69"/>
      <c r="N36" s="69"/>
      <c r="O36" s="70"/>
    </row>
    <row r="37" spans="1:15" x14ac:dyDescent="0.25">
      <c r="B37" s="68"/>
      <c r="C37" s="69"/>
      <c r="D37" s="69"/>
      <c r="E37" s="69"/>
      <c r="F37" s="69"/>
      <c r="G37" s="69"/>
      <c r="H37" s="69"/>
      <c r="I37" s="69"/>
      <c r="J37" s="69"/>
      <c r="K37" s="69"/>
      <c r="L37" s="69"/>
      <c r="M37" s="69"/>
      <c r="N37" s="69"/>
      <c r="O37" s="70"/>
    </row>
    <row r="38" spans="1:15" x14ac:dyDescent="0.25">
      <c r="B38" s="68"/>
      <c r="C38" s="69"/>
      <c r="D38" s="69"/>
      <c r="E38" s="69"/>
      <c r="F38" s="69"/>
      <c r="G38" s="69"/>
      <c r="H38" s="69"/>
      <c r="I38" s="69"/>
      <c r="J38" s="69"/>
      <c r="K38" s="69"/>
      <c r="L38" s="69"/>
      <c r="M38" s="69"/>
      <c r="N38" s="69"/>
      <c r="O38" s="70"/>
    </row>
    <row r="39" spans="1:15" x14ac:dyDescent="0.25">
      <c r="B39" s="68"/>
      <c r="C39" s="69"/>
      <c r="D39" s="69"/>
      <c r="E39" s="69"/>
      <c r="F39" s="69"/>
      <c r="G39" s="69"/>
      <c r="H39" s="69"/>
      <c r="I39" s="69"/>
      <c r="J39" s="69"/>
      <c r="K39" s="69"/>
      <c r="L39" s="69"/>
      <c r="M39" s="69"/>
      <c r="N39" s="69"/>
      <c r="O39" s="70"/>
    </row>
    <row r="40" spans="1:15" x14ac:dyDescent="0.25">
      <c r="B40" s="68"/>
      <c r="C40" s="69"/>
      <c r="D40" s="69"/>
      <c r="E40" s="69"/>
      <c r="F40" s="69"/>
      <c r="G40" s="69"/>
      <c r="H40" s="69"/>
      <c r="I40" s="69"/>
      <c r="J40" s="69"/>
      <c r="K40" s="69"/>
      <c r="L40" s="69"/>
      <c r="M40" s="69"/>
      <c r="N40" s="69"/>
      <c r="O40" s="70"/>
    </row>
    <row r="41" spans="1:15" x14ac:dyDescent="0.25">
      <c r="B41" s="68"/>
      <c r="C41" s="69"/>
      <c r="D41" s="69"/>
      <c r="E41" s="69"/>
      <c r="F41" s="69"/>
      <c r="G41" s="69"/>
      <c r="H41" s="69"/>
      <c r="I41" s="69"/>
      <c r="J41" s="69"/>
      <c r="K41" s="69"/>
      <c r="L41" s="69"/>
      <c r="M41" s="69"/>
      <c r="N41" s="69"/>
      <c r="O41" s="70"/>
    </row>
    <row r="42" spans="1:15" x14ac:dyDescent="0.25">
      <c r="B42" s="68"/>
      <c r="C42" s="69"/>
      <c r="D42" s="69"/>
      <c r="E42" s="69"/>
      <c r="F42" s="69"/>
      <c r="G42" s="69"/>
      <c r="H42" s="69"/>
      <c r="I42" s="69"/>
      <c r="J42" s="69"/>
      <c r="K42" s="69"/>
      <c r="L42" s="69"/>
      <c r="M42" s="69"/>
      <c r="N42" s="69"/>
      <c r="O42" s="70"/>
    </row>
    <row r="43" spans="1:15" x14ac:dyDescent="0.25">
      <c r="B43" s="68"/>
      <c r="C43" s="69"/>
      <c r="D43" s="69"/>
      <c r="E43" s="69"/>
      <c r="F43" s="69"/>
      <c r="G43" s="69"/>
      <c r="H43" s="69"/>
      <c r="I43" s="69"/>
      <c r="J43" s="69"/>
      <c r="K43" s="69"/>
      <c r="L43" s="69"/>
      <c r="M43" s="69"/>
      <c r="N43" s="69"/>
      <c r="O43" s="70"/>
    </row>
    <row r="44" spans="1:15" x14ac:dyDescent="0.25">
      <c r="B44" s="68"/>
      <c r="C44" s="69"/>
      <c r="D44" s="69"/>
      <c r="E44" s="69"/>
      <c r="F44" s="69"/>
      <c r="G44" s="69"/>
      <c r="H44" s="69"/>
      <c r="I44" s="69"/>
      <c r="J44" s="69"/>
      <c r="K44" s="69"/>
      <c r="L44" s="69"/>
      <c r="M44" s="69"/>
      <c r="N44" s="69"/>
      <c r="O44" s="70"/>
    </row>
    <row r="45" spans="1:15" x14ac:dyDescent="0.25">
      <c r="A45" s="70"/>
      <c r="B45" s="69"/>
      <c r="C45" s="69"/>
      <c r="D45" s="69"/>
      <c r="E45" s="69"/>
      <c r="F45" s="69"/>
      <c r="G45" s="69"/>
      <c r="H45" s="69"/>
      <c r="I45" s="69"/>
      <c r="J45" s="69"/>
      <c r="K45" s="69"/>
      <c r="L45" s="69"/>
      <c r="M45" s="69"/>
      <c r="N45" s="69"/>
      <c r="O45" s="70"/>
    </row>
    <row r="46" spans="1:15" x14ac:dyDescent="0.25">
      <c r="A46" s="70"/>
      <c r="O46" s="70"/>
    </row>
    <row r="47" spans="1:15" x14ac:dyDescent="0.25">
      <c r="A47" s="70"/>
      <c r="O47" s="70"/>
    </row>
    <row r="48" spans="1:15" x14ac:dyDescent="0.25">
      <c r="A48" s="70"/>
      <c r="O48" s="70"/>
    </row>
    <row r="49" spans="1:15" x14ac:dyDescent="0.25">
      <c r="A49" s="70"/>
      <c r="O49" s="70"/>
    </row>
    <row r="50" spans="1:15" x14ac:dyDescent="0.25">
      <c r="A50" s="70"/>
      <c r="O50" s="70"/>
    </row>
    <row r="51" spans="1:15" x14ac:dyDescent="0.25">
      <c r="A51" s="70"/>
      <c r="O51" s="70"/>
    </row>
    <row r="52" spans="1:15" x14ac:dyDescent="0.25">
      <c r="A52" s="70"/>
      <c r="O52" s="70"/>
    </row>
    <row r="53" spans="1:15" x14ac:dyDescent="0.25">
      <c r="A53" s="70"/>
      <c r="O53" s="70"/>
    </row>
    <row r="54" spans="1:15" x14ac:dyDescent="0.25">
      <c r="A54" s="70"/>
      <c r="O54" s="70"/>
    </row>
    <row r="55" spans="1:15" x14ac:dyDescent="0.25">
      <c r="A55" s="70"/>
      <c r="O55" s="70"/>
    </row>
    <row r="56" spans="1:15" x14ac:dyDescent="0.25">
      <c r="A56" s="70"/>
      <c r="O56" s="70"/>
    </row>
    <row r="57" spans="1:15" x14ac:dyDescent="0.25">
      <c r="A57" s="70"/>
      <c r="O57" s="70"/>
    </row>
    <row r="58" spans="1:15" x14ac:dyDescent="0.25">
      <c r="A58" s="70"/>
      <c r="O58" s="70"/>
    </row>
    <row r="59" spans="1:15" ht="16.5" thickBot="1" x14ac:dyDescent="0.3">
      <c r="A59" s="70"/>
      <c r="B59" s="77"/>
      <c r="C59" s="77"/>
      <c r="D59" s="77"/>
      <c r="E59" s="77"/>
      <c r="F59" s="77"/>
      <c r="G59" s="77"/>
      <c r="H59" s="77"/>
      <c r="I59" s="77"/>
      <c r="J59" s="77"/>
      <c r="K59" s="77"/>
      <c r="L59" s="77"/>
      <c r="M59" s="77"/>
      <c r="N59" s="77"/>
      <c r="O59" s="78"/>
    </row>
  </sheetData>
  <mergeCells count="1">
    <mergeCell ref="B2:O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2"/>
  <sheetViews>
    <sheetView showGridLines="0" workbookViewId="0"/>
  </sheetViews>
  <sheetFormatPr defaultColWidth="11.42578125" defaultRowHeight="15.75" x14ac:dyDescent="0.25"/>
  <cols>
    <col min="1" max="1" width="4" style="65" customWidth="1"/>
    <col min="2" max="2" width="5.85546875" style="65" customWidth="1"/>
    <col min="3" max="4" width="11.42578125" style="65" customWidth="1"/>
    <col min="5" max="13" width="11.42578125" style="65"/>
    <col min="14" max="16" width="5.85546875" style="65" customWidth="1"/>
    <col min="17" max="16384" width="11.42578125" style="65"/>
  </cols>
  <sheetData>
    <row r="1" spans="1:25" ht="16.5" thickBot="1" x14ac:dyDescent="0.3"/>
    <row r="2" spans="1:25" s="67" customFormat="1" ht="68.25" customHeight="1" thickTop="1" thickBot="1" x14ac:dyDescent="0.3">
      <c r="A2" s="66"/>
      <c r="B2" s="218" t="s">
        <v>19</v>
      </c>
      <c r="C2" s="219"/>
      <c r="D2" s="219"/>
      <c r="E2" s="219"/>
      <c r="F2" s="219"/>
      <c r="G2" s="219"/>
      <c r="H2" s="219"/>
      <c r="I2" s="219"/>
      <c r="J2" s="219"/>
      <c r="K2" s="219"/>
      <c r="L2" s="219"/>
      <c r="M2" s="219"/>
      <c r="N2" s="220"/>
      <c r="O2" s="66"/>
      <c r="P2" s="66"/>
      <c r="Q2" s="66"/>
      <c r="R2" s="66"/>
      <c r="S2" s="66"/>
      <c r="T2" s="66"/>
      <c r="U2" s="66"/>
      <c r="V2" s="66"/>
      <c r="W2" s="66"/>
      <c r="X2" s="66"/>
      <c r="Y2" s="66"/>
    </row>
    <row r="3" spans="1:25" ht="24.75" customHeight="1" thickTop="1" x14ac:dyDescent="0.25">
      <c r="B3" s="71"/>
      <c r="C3" s="72"/>
      <c r="D3" s="72"/>
      <c r="E3" s="72"/>
      <c r="F3" s="72"/>
      <c r="G3" s="72"/>
      <c r="H3" s="72"/>
      <c r="I3" s="72"/>
      <c r="J3" s="72"/>
      <c r="K3" s="72"/>
      <c r="L3" s="72"/>
      <c r="M3" s="72"/>
      <c r="N3" s="73"/>
    </row>
    <row r="4" spans="1:25" ht="24.75" customHeight="1" x14ac:dyDescent="0.25">
      <c r="B4" s="68"/>
      <c r="C4" s="69"/>
      <c r="D4" s="69"/>
      <c r="E4" s="69"/>
      <c r="F4" s="69"/>
      <c r="G4" s="69"/>
      <c r="H4" s="69"/>
      <c r="I4" s="69"/>
      <c r="J4" s="69"/>
      <c r="K4" s="69"/>
      <c r="L4" s="69"/>
      <c r="M4" s="69"/>
      <c r="N4" s="70"/>
    </row>
    <row r="5" spans="1:25" ht="18.75" customHeight="1" x14ac:dyDescent="0.3">
      <c r="B5" s="68"/>
      <c r="C5" s="69"/>
      <c r="D5" s="69"/>
      <c r="E5" s="224" t="s">
        <v>7</v>
      </c>
      <c r="F5" s="224"/>
      <c r="G5" s="228" t="s">
        <v>79</v>
      </c>
      <c r="H5" s="228"/>
      <c r="I5" s="228"/>
      <c r="J5" s="228"/>
      <c r="K5" s="228"/>
      <c r="L5" s="69"/>
      <c r="M5" s="69"/>
      <c r="N5" s="70"/>
    </row>
    <row r="6" spans="1:25" ht="18.75" customHeight="1" x14ac:dyDescent="0.3">
      <c r="B6" s="68"/>
      <c r="C6" s="69"/>
      <c r="D6" s="69"/>
      <c r="E6" s="224" t="s">
        <v>18</v>
      </c>
      <c r="F6" s="224"/>
      <c r="G6" s="227" t="s">
        <v>42</v>
      </c>
      <c r="H6" s="227"/>
      <c r="I6" s="227"/>
      <c r="J6" s="227"/>
      <c r="K6" s="227"/>
      <c r="L6" s="69"/>
      <c r="M6" s="69"/>
      <c r="N6" s="70"/>
    </row>
    <row r="7" spans="1:25" ht="18.75" customHeight="1" x14ac:dyDescent="0.3">
      <c r="B7" s="68"/>
      <c r="C7" s="69"/>
      <c r="D7" s="69"/>
      <c r="E7" s="224" t="s">
        <v>44</v>
      </c>
      <c r="F7" s="224"/>
      <c r="G7" s="227" t="s">
        <v>43</v>
      </c>
      <c r="H7" s="227"/>
      <c r="I7" s="227"/>
      <c r="J7" s="227"/>
      <c r="K7" s="227"/>
      <c r="L7" s="69"/>
      <c r="M7" s="69"/>
      <c r="N7" s="70"/>
    </row>
    <row r="8" spans="1:25" ht="19.5" x14ac:dyDescent="0.3">
      <c r="B8" s="68"/>
      <c r="C8" s="69"/>
      <c r="D8" s="69"/>
      <c r="E8" s="224" t="s">
        <v>8</v>
      </c>
      <c r="F8" s="224"/>
      <c r="G8" s="225" t="s">
        <v>75</v>
      </c>
      <c r="H8" s="225"/>
      <c r="I8" s="225"/>
      <c r="J8" s="225"/>
      <c r="K8" s="225"/>
      <c r="L8" s="69"/>
      <c r="M8" s="69"/>
      <c r="N8" s="70"/>
    </row>
    <row r="9" spans="1:25" ht="19.5" x14ac:dyDescent="0.3">
      <c r="B9" s="68"/>
      <c r="C9" s="69"/>
      <c r="D9" s="69"/>
      <c r="E9" s="79"/>
      <c r="F9" s="79"/>
      <c r="G9" s="225" t="s">
        <v>74</v>
      </c>
      <c r="H9" s="225"/>
      <c r="I9" s="225"/>
      <c r="J9" s="225"/>
      <c r="K9" s="225"/>
      <c r="L9" s="69"/>
      <c r="M9" s="69"/>
      <c r="N9" s="70"/>
    </row>
    <row r="10" spans="1:25" ht="19.5" customHeight="1" x14ac:dyDescent="0.3">
      <c r="B10" s="68"/>
      <c r="C10" s="69"/>
      <c r="D10" s="69"/>
      <c r="E10" s="221" t="s">
        <v>86</v>
      </c>
      <c r="F10" s="221"/>
      <c r="G10" s="226"/>
      <c r="H10" s="226"/>
      <c r="I10" s="226"/>
      <c r="J10" s="226"/>
      <c r="K10" s="226"/>
      <c r="L10" s="69"/>
      <c r="M10" s="69"/>
      <c r="N10" s="70"/>
    </row>
    <row r="11" spans="1:25" ht="29.1" customHeight="1" x14ac:dyDescent="0.3">
      <c r="B11" s="68"/>
      <c r="C11" s="69"/>
      <c r="D11" s="69"/>
      <c r="E11" s="221"/>
      <c r="F11" s="221"/>
      <c r="G11" s="222"/>
      <c r="H11" s="222"/>
      <c r="I11" s="222"/>
      <c r="J11" s="222"/>
      <c r="K11" s="223"/>
      <c r="L11" s="74"/>
      <c r="M11" s="74"/>
      <c r="N11" s="70"/>
    </row>
    <row r="12" spans="1:25" ht="19.5" customHeight="1" x14ac:dyDescent="0.3">
      <c r="B12" s="68"/>
      <c r="C12" s="69"/>
      <c r="D12" s="69"/>
      <c r="E12" s="221"/>
      <c r="F12" s="221"/>
      <c r="G12" s="69"/>
      <c r="H12" s="69"/>
      <c r="I12" s="69"/>
      <c r="J12" s="69"/>
      <c r="K12" s="69"/>
      <c r="L12" s="75"/>
      <c r="M12" s="75"/>
      <c r="N12" s="70"/>
    </row>
    <row r="13" spans="1:25" ht="19.5" customHeight="1" x14ac:dyDescent="0.3">
      <c r="B13" s="68"/>
      <c r="C13" s="69"/>
      <c r="D13" s="69"/>
      <c r="E13" s="221" t="s">
        <v>106</v>
      </c>
      <c r="F13" s="221"/>
      <c r="G13" s="69"/>
      <c r="H13" s="69"/>
      <c r="I13" s="69"/>
      <c r="J13" s="69"/>
      <c r="K13" s="69"/>
      <c r="L13" s="75"/>
      <c r="M13" s="75"/>
      <c r="N13" s="70"/>
    </row>
    <row r="14" spans="1:25" ht="19.5" x14ac:dyDescent="0.3">
      <c r="B14" s="68"/>
      <c r="C14" s="69"/>
      <c r="D14" s="69"/>
      <c r="E14" s="221"/>
      <c r="F14" s="221"/>
      <c r="G14" s="222"/>
      <c r="H14" s="222"/>
      <c r="I14" s="222"/>
      <c r="J14" s="222"/>
      <c r="K14" s="223"/>
      <c r="L14" s="74"/>
      <c r="M14" s="74"/>
      <c r="N14" s="70"/>
    </row>
    <row r="15" spans="1:25" x14ac:dyDescent="0.25">
      <c r="B15" s="68"/>
      <c r="C15" s="69"/>
      <c r="D15" s="69"/>
      <c r="E15" s="221"/>
      <c r="F15" s="221"/>
      <c r="G15" s="69"/>
      <c r="H15" s="69"/>
      <c r="I15" s="69"/>
      <c r="J15" s="69"/>
      <c r="K15" s="69"/>
      <c r="L15" s="69"/>
      <c r="M15" s="69"/>
      <c r="N15" s="70"/>
    </row>
    <row r="16" spans="1:25" ht="16.5" x14ac:dyDescent="0.25">
      <c r="B16" s="68"/>
      <c r="C16" s="69"/>
      <c r="D16" s="69"/>
      <c r="E16" s="183"/>
      <c r="F16" s="183"/>
      <c r="G16" s="69"/>
      <c r="H16" s="69"/>
      <c r="I16" s="69"/>
      <c r="J16" s="69"/>
      <c r="K16" s="69"/>
      <c r="L16" s="69"/>
      <c r="M16" s="69"/>
      <c r="N16" s="70"/>
    </row>
    <row r="17" spans="2:14" x14ac:dyDescent="0.25">
      <c r="B17" s="68"/>
      <c r="C17" s="69"/>
      <c r="D17" s="69"/>
      <c r="E17" s="69"/>
      <c r="F17" s="69"/>
      <c r="G17" s="69"/>
      <c r="H17" s="69"/>
      <c r="I17" s="69"/>
      <c r="J17" s="69"/>
      <c r="K17" s="69"/>
      <c r="L17" s="69"/>
      <c r="M17" s="69"/>
      <c r="N17" s="70"/>
    </row>
    <row r="18" spans="2:14" x14ac:dyDescent="0.25">
      <c r="B18" s="68"/>
      <c r="C18" s="69"/>
      <c r="D18" s="69"/>
      <c r="E18" s="69"/>
      <c r="F18" s="69"/>
      <c r="G18" s="69"/>
      <c r="H18" s="69"/>
      <c r="I18" s="69"/>
      <c r="J18" s="69"/>
      <c r="K18" s="69"/>
      <c r="L18" s="69"/>
      <c r="M18" s="69"/>
      <c r="N18" s="70"/>
    </row>
    <row r="19" spans="2:14" x14ac:dyDescent="0.25">
      <c r="B19" s="68"/>
      <c r="C19" s="69"/>
      <c r="D19" s="69"/>
      <c r="E19" s="69"/>
      <c r="F19" s="69"/>
      <c r="G19" s="69"/>
      <c r="H19" s="69"/>
      <c r="I19" s="69"/>
      <c r="J19" s="69"/>
      <c r="K19" s="69"/>
      <c r="L19" s="69"/>
      <c r="M19" s="69"/>
      <c r="N19" s="70"/>
    </row>
    <row r="20" spans="2:14" x14ac:dyDescent="0.25">
      <c r="B20" s="68"/>
      <c r="C20" s="69"/>
      <c r="D20" s="69"/>
      <c r="E20" s="69"/>
      <c r="F20" s="69"/>
      <c r="G20" s="69"/>
      <c r="H20" s="69"/>
      <c r="I20" s="69"/>
      <c r="J20" s="69"/>
      <c r="K20" s="69"/>
      <c r="L20" s="69"/>
      <c r="M20" s="69"/>
      <c r="N20" s="70"/>
    </row>
    <row r="21" spans="2:14" x14ac:dyDescent="0.25">
      <c r="B21" s="68"/>
      <c r="C21" s="69"/>
      <c r="D21" s="69"/>
      <c r="E21" s="69"/>
      <c r="F21" s="69"/>
      <c r="G21" s="69"/>
      <c r="H21" s="69"/>
      <c r="I21" s="69"/>
      <c r="J21" s="69"/>
      <c r="K21" s="69"/>
      <c r="L21" s="69"/>
      <c r="M21" s="69"/>
      <c r="N21" s="70"/>
    </row>
    <row r="22" spans="2:14" ht="16.5" thickBot="1" x14ac:dyDescent="0.3">
      <c r="B22" s="76"/>
      <c r="C22" s="77"/>
      <c r="D22" s="77"/>
      <c r="E22" s="77"/>
      <c r="F22" s="77"/>
      <c r="G22" s="77"/>
      <c r="H22" s="77"/>
      <c r="I22" s="77"/>
      <c r="J22" s="77"/>
      <c r="K22" s="77"/>
      <c r="L22" s="77"/>
      <c r="M22" s="77"/>
      <c r="N22" s="78"/>
    </row>
  </sheetData>
  <mergeCells count="15">
    <mergeCell ref="E7:F7"/>
    <mergeCell ref="G7:K7"/>
    <mergeCell ref="B2:N2"/>
    <mergeCell ref="E5:F5"/>
    <mergeCell ref="G5:K5"/>
    <mergeCell ref="E6:F6"/>
    <mergeCell ref="G6:K6"/>
    <mergeCell ref="E13:F15"/>
    <mergeCell ref="G14:K14"/>
    <mergeCell ref="E8:F8"/>
    <mergeCell ref="G8:K8"/>
    <mergeCell ref="G10:K10"/>
    <mergeCell ref="G11:K11"/>
    <mergeCell ref="G9:K9"/>
    <mergeCell ref="E10:F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0"/>
  <sheetViews>
    <sheetView showGridLines="0" topLeftCell="B6" zoomScale="85" zoomScaleNormal="85" workbookViewId="0">
      <selection activeCell="C9" sqref="C9"/>
    </sheetView>
  </sheetViews>
  <sheetFormatPr defaultColWidth="9.140625" defaultRowHeight="14.25" x14ac:dyDescent="0.2"/>
  <cols>
    <col min="1" max="2" width="4" style="84" customWidth="1"/>
    <col min="3" max="3" width="15.5703125" style="117" bestFit="1" customWidth="1"/>
    <col min="4" max="4" width="82.5703125" style="84" customWidth="1"/>
    <col min="5" max="5" width="0.5703125" style="111" customWidth="1"/>
    <col min="6" max="6" width="14" style="111" customWidth="1"/>
    <col min="7" max="7" width="0.5703125" style="111" hidden="1" customWidth="1"/>
    <col min="8" max="8" width="45.85546875" style="84" customWidth="1"/>
    <col min="9" max="9" width="35.85546875" style="84" customWidth="1"/>
    <col min="10" max="13" width="9.85546875" style="84" customWidth="1"/>
    <col min="14" max="16384" width="9.140625" style="84"/>
  </cols>
  <sheetData>
    <row r="1" spans="1:24" ht="15" thickBot="1" x14ac:dyDescent="0.25">
      <c r="A1" s="83"/>
      <c r="B1" s="83"/>
      <c r="C1" s="83"/>
      <c r="D1" s="83"/>
      <c r="E1" s="83"/>
      <c r="F1" s="83"/>
      <c r="G1" s="83"/>
      <c r="H1" s="83"/>
      <c r="I1" s="83"/>
      <c r="J1" s="83"/>
      <c r="K1" s="83"/>
      <c r="L1" s="83"/>
      <c r="M1" s="83"/>
      <c r="N1" s="83"/>
      <c r="O1" s="83"/>
      <c r="P1" s="83"/>
      <c r="Q1" s="83"/>
      <c r="R1" s="83"/>
    </row>
    <row r="2" spans="1:24" s="86" customFormat="1" ht="68.25" customHeight="1" thickTop="1" x14ac:dyDescent="0.2">
      <c r="A2" s="85" t="s">
        <v>80</v>
      </c>
      <c r="B2" s="232" t="s">
        <v>4</v>
      </c>
      <c r="C2" s="233"/>
      <c r="D2" s="233"/>
      <c r="E2" s="233"/>
      <c r="F2" s="233"/>
      <c r="G2" s="233"/>
      <c r="H2" s="233"/>
      <c r="I2" s="233"/>
      <c r="J2" s="233"/>
      <c r="K2" s="233"/>
      <c r="L2" s="233"/>
      <c r="M2" s="234"/>
      <c r="N2" s="85"/>
      <c r="O2" s="184"/>
      <c r="P2" s="184"/>
      <c r="Q2" s="184"/>
      <c r="R2" s="184"/>
      <c r="S2" s="184"/>
      <c r="T2" s="184"/>
      <c r="U2" s="184"/>
      <c r="V2" s="184"/>
      <c r="W2" s="184"/>
      <c r="X2" s="85"/>
    </row>
    <row r="3" spans="1:24" s="85" customFormat="1" ht="16.350000000000001" customHeight="1" x14ac:dyDescent="0.35">
      <c r="B3" s="87"/>
      <c r="C3" s="88"/>
      <c r="D3" s="89"/>
      <c r="E3" s="89"/>
      <c r="F3" s="89"/>
      <c r="G3" s="89"/>
      <c r="H3" s="89"/>
      <c r="I3" s="90"/>
      <c r="J3" s="90"/>
      <c r="K3" s="90"/>
      <c r="L3" s="90"/>
      <c r="M3" s="91"/>
      <c r="O3" s="184"/>
      <c r="P3" s="184"/>
      <c r="Q3" s="184"/>
      <c r="R3" s="184"/>
      <c r="S3" s="184"/>
      <c r="T3" s="184"/>
      <c r="U3" s="184"/>
      <c r="V3" s="184"/>
      <c r="W3" s="184"/>
    </row>
    <row r="4" spans="1:24" ht="33.75" x14ac:dyDescent="0.5">
      <c r="A4" s="83"/>
      <c r="B4" s="92"/>
      <c r="C4" s="229" t="s">
        <v>24</v>
      </c>
      <c r="D4" s="229"/>
      <c r="E4" s="93"/>
      <c r="F4" s="93"/>
      <c r="G4" s="93"/>
      <c r="H4" s="94"/>
      <c r="I4" s="94"/>
      <c r="J4" s="94"/>
      <c r="K4" s="94"/>
      <c r="L4" s="94"/>
      <c r="M4" s="95"/>
      <c r="N4" s="83"/>
      <c r="O4" s="185"/>
      <c r="P4" s="185"/>
      <c r="Q4" s="185"/>
      <c r="R4" s="185"/>
      <c r="S4" s="185"/>
      <c r="T4" s="185"/>
      <c r="U4" s="185"/>
      <c r="V4" s="185"/>
      <c r="W4" s="185"/>
    </row>
    <row r="5" spans="1:24" ht="58.5" customHeight="1" x14ac:dyDescent="0.2">
      <c r="A5" s="83"/>
      <c r="B5" s="92"/>
      <c r="C5" s="230" t="s">
        <v>135</v>
      </c>
      <c r="D5" s="230"/>
      <c r="E5" s="230"/>
      <c r="F5" s="230"/>
      <c r="G5" s="230"/>
      <c r="H5" s="230"/>
      <c r="I5" s="94"/>
      <c r="J5" s="94"/>
      <c r="K5" s="94"/>
      <c r="L5" s="94"/>
      <c r="M5" s="95"/>
      <c r="N5" s="83"/>
      <c r="O5" s="185"/>
      <c r="P5" s="185"/>
      <c r="Q5" s="185"/>
      <c r="R5" s="185"/>
      <c r="S5" s="185"/>
      <c r="T5" s="185"/>
      <c r="U5" s="185"/>
      <c r="V5" s="185"/>
      <c r="W5" s="185"/>
    </row>
    <row r="6" spans="1:24" ht="33" customHeight="1" x14ac:dyDescent="0.2">
      <c r="A6" s="83"/>
      <c r="B6" s="92"/>
      <c r="C6" s="235" t="s">
        <v>136</v>
      </c>
      <c r="D6" s="235"/>
      <c r="E6" s="235"/>
      <c r="F6" s="235"/>
      <c r="G6" s="235"/>
      <c r="H6" s="235"/>
      <c r="I6" s="94"/>
      <c r="J6" s="94"/>
      <c r="K6" s="94"/>
      <c r="L6" s="94"/>
      <c r="M6" s="95"/>
      <c r="N6" s="83"/>
      <c r="O6" s="185"/>
      <c r="P6" s="185"/>
      <c r="Q6" s="185"/>
      <c r="R6" s="185"/>
      <c r="S6" s="185"/>
      <c r="T6" s="185"/>
      <c r="U6" s="185"/>
      <c r="V6" s="185"/>
      <c r="W6" s="185"/>
    </row>
    <row r="7" spans="1:24" ht="15" thickBot="1" x14ac:dyDescent="0.25">
      <c r="A7" s="83"/>
      <c r="B7" s="92"/>
      <c r="C7" s="96"/>
      <c r="D7" s="97"/>
      <c r="E7" s="93"/>
      <c r="F7" s="93"/>
      <c r="G7" s="93"/>
      <c r="H7" s="94"/>
      <c r="I7" s="94"/>
      <c r="J7" s="94"/>
      <c r="K7" s="94"/>
      <c r="L7" s="94"/>
      <c r="M7" s="95"/>
      <c r="N7" s="83"/>
      <c r="O7" s="185"/>
      <c r="P7" s="185"/>
      <c r="Q7" s="185"/>
      <c r="R7" s="185"/>
      <c r="S7" s="185"/>
      <c r="T7" s="185"/>
      <c r="U7" s="185"/>
      <c r="V7" s="185"/>
      <c r="W7" s="185"/>
    </row>
    <row r="8" spans="1:24" ht="33" customHeight="1" thickBot="1" x14ac:dyDescent="0.25">
      <c r="A8" s="83"/>
      <c r="B8" s="92"/>
      <c r="C8" s="80" t="s">
        <v>2</v>
      </c>
      <c r="D8" s="81" t="s">
        <v>5</v>
      </c>
      <c r="E8" s="81" t="s">
        <v>59</v>
      </c>
      <c r="F8" s="81" t="s">
        <v>60</v>
      </c>
      <c r="G8" s="81" t="s">
        <v>16</v>
      </c>
      <c r="H8" s="81" t="s">
        <v>61</v>
      </c>
      <c r="I8" s="81" t="s">
        <v>58</v>
      </c>
      <c r="J8" s="98"/>
      <c r="K8" s="98"/>
      <c r="L8" s="94"/>
      <c r="M8" s="95"/>
      <c r="N8" s="83"/>
      <c r="O8" s="185"/>
      <c r="P8" s="185"/>
      <c r="Q8" s="185"/>
      <c r="R8" s="185"/>
      <c r="S8" s="185"/>
      <c r="T8" s="185"/>
      <c r="U8" s="185"/>
      <c r="V8" s="185"/>
      <c r="W8" s="185"/>
    </row>
    <row r="9" spans="1:24" ht="33.75" customHeight="1" thickBot="1" x14ac:dyDescent="0.25">
      <c r="A9" s="83"/>
      <c r="B9" s="92"/>
      <c r="C9" s="99" t="s">
        <v>2</v>
      </c>
      <c r="D9" s="189" t="s">
        <v>138</v>
      </c>
      <c r="E9" s="99">
        <v>4</v>
      </c>
      <c r="F9" s="99">
        <f>IF($C9="seldom",1,IF($C9="sometimes",2,IF($C9="often",3,IF($C9="always",4,IF($C9="Select",0,IF($C9="never",0,IF($C9="Not Applicable","NA")))))))</f>
        <v>0</v>
      </c>
      <c r="G9" s="100">
        <f t="shared" ref="G9:G22" si="0">IF(ISNUMBER(F9),F9/E9,1)</f>
        <v>0</v>
      </c>
      <c r="H9" s="118"/>
      <c r="I9" s="118"/>
      <c r="J9" s="94"/>
      <c r="K9" s="94"/>
      <c r="L9" s="94"/>
      <c r="M9" s="95"/>
      <c r="N9" s="83"/>
      <c r="O9" s="186"/>
      <c r="P9" s="185"/>
      <c r="Q9" s="185"/>
      <c r="R9" s="185"/>
      <c r="S9" s="185"/>
      <c r="T9" s="185"/>
      <c r="U9" s="185"/>
      <c r="V9" s="185"/>
      <c r="W9" s="185"/>
    </row>
    <row r="10" spans="1:24" ht="32.25" customHeight="1" thickBot="1" x14ac:dyDescent="0.25">
      <c r="A10" s="83"/>
      <c r="B10" s="92"/>
      <c r="C10" s="99" t="s">
        <v>2</v>
      </c>
      <c r="D10" s="82" t="s">
        <v>140</v>
      </c>
      <c r="E10" s="99">
        <v>4</v>
      </c>
      <c r="F10" s="99">
        <f>IF($C10="seldom",1,IF($C10="sometimes",2,IF($C10="often",3,IF($C10="always",4,IF($C10="Select",0,IF($C10="never",0,IF($C10="Not Applicable","NA")))))))</f>
        <v>0</v>
      </c>
      <c r="G10" s="100">
        <f t="shared" si="0"/>
        <v>0</v>
      </c>
      <c r="H10" s="119"/>
      <c r="I10" s="102" t="s">
        <v>62</v>
      </c>
      <c r="J10" s="94"/>
      <c r="K10" s="94"/>
      <c r="L10" s="94"/>
      <c r="M10" s="95"/>
      <c r="N10" s="83"/>
      <c r="O10" s="185"/>
      <c r="P10" s="185"/>
      <c r="Q10" s="185"/>
      <c r="R10" s="185"/>
      <c r="S10" s="185"/>
      <c r="T10" s="185"/>
      <c r="U10" s="185"/>
      <c r="V10" s="185"/>
      <c r="W10" s="185"/>
    </row>
    <row r="11" spans="1:24" ht="31.5" customHeight="1" thickBot="1" x14ac:dyDescent="0.25">
      <c r="A11" s="83"/>
      <c r="B11" s="92"/>
      <c r="C11" s="101" t="s">
        <v>2</v>
      </c>
      <c r="D11" s="82" t="s">
        <v>139</v>
      </c>
      <c r="E11" s="99">
        <v>4</v>
      </c>
      <c r="F11" s="99">
        <f>IF($C11="seldom",1,IF($C11="sometimes",2,IF($C11="often",3,IF($C11="always",4,IF($C11="Select",0,IF($C11="never",0,IF($C11="Not Applicable","NA")))))))</f>
        <v>0</v>
      </c>
      <c r="G11" s="100">
        <f t="shared" si="0"/>
        <v>0</v>
      </c>
      <c r="H11" s="118"/>
      <c r="I11" s="102" t="s">
        <v>120</v>
      </c>
      <c r="J11" s="94"/>
      <c r="K11" s="94"/>
      <c r="L11" s="94"/>
      <c r="M11" s="95"/>
      <c r="N11" s="83"/>
      <c r="O11" s="186"/>
      <c r="P11" s="185"/>
      <c r="Q11" s="185"/>
      <c r="R11" s="185"/>
      <c r="S11" s="185"/>
      <c r="T11" s="185"/>
      <c r="U11" s="185"/>
      <c r="V11" s="185"/>
      <c r="W11" s="185"/>
    </row>
    <row r="12" spans="1:24" ht="45.75" thickBot="1" x14ac:dyDescent="0.25">
      <c r="A12" s="83"/>
      <c r="B12" s="92"/>
      <c r="C12" s="101" t="s">
        <v>2</v>
      </c>
      <c r="D12" s="103" t="s">
        <v>63</v>
      </c>
      <c r="E12" s="99">
        <v>1</v>
      </c>
      <c r="F12" s="99">
        <f>IF($C12="yes",1, IF($C12="select",0,IF($C12="no",0,IF($C12="Not Applicable","NA"))))</f>
        <v>0</v>
      </c>
      <c r="G12" s="100">
        <f t="shared" si="0"/>
        <v>0</v>
      </c>
      <c r="H12" s="118"/>
      <c r="I12" s="216" t="s">
        <v>122</v>
      </c>
      <c r="J12" s="94"/>
      <c r="K12" s="94"/>
      <c r="L12" s="94"/>
      <c r="M12" s="95"/>
      <c r="N12" s="83"/>
      <c r="O12" s="185"/>
      <c r="P12" s="185"/>
      <c r="Q12" s="185"/>
      <c r="R12" s="185"/>
      <c r="S12" s="185"/>
      <c r="T12" s="185"/>
      <c r="U12" s="185"/>
      <c r="V12" s="185"/>
      <c r="W12" s="185"/>
    </row>
    <row r="13" spans="1:24" ht="45.75" thickBot="1" x14ac:dyDescent="0.25">
      <c r="A13" s="83"/>
      <c r="B13" s="92"/>
      <c r="C13" s="99" t="s">
        <v>2</v>
      </c>
      <c r="D13" s="82" t="s">
        <v>45</v>
      </c>
      <c r="E13" s="99">
        <v>1</v>
      </c>
      <c r="F13" s="99">
        <f>IF($C13="yes",1, IF($C13="select",0,IF($C13="no",0,IF($C13="Not Applicable","NA"))))</f>
        <v>0</v>
      </c>
      <c r="G13" s="100">
        <f t="shared" si="0"/>
        <v>0</v>
      </c>
      <c r="H13" s="119"/>
      <c r="I13" s="215" t="s">
        <v>123</v>
      </c>
      <c r="J13" s="94"/>
      <c r="K13" s="94"/>
      <c r="L13" s="94"/>
      <c r="M13" s="95"/>
      <c r="N13" s="83"/>
      <c r="O13" s="185"/>
      <c r="P13" s="185"/>
      <c r="Q13" s="185"/>
      <c r="R13" s="185"/>
      <c r="S13" s="185"/>
      <c r="T13" s="185"/>
      <c r="U13" s="185"/>
      <c r="V13" s="185"/>
      <c r="W13" s="185"/>
    </row>
    <row r="14" spans="1:24" ht="30.75" thickBot="1" x14ac:dyDescent="0.25">
      <c r="A14" s="83"/>
      <c r="B14" s="92"/>
      <c r="C14" s="99" t="s">
        <v>2</v>
      </c>
      <c r="D14" s="182" t="s">
        <v>141</v>
      </c>
      <c r="E14" s="99">
        <v>1</v>
      </c>
      <c r="F14" s="99">
        <f>IF($C14="yes",1, IF($C14="select",0,IF($C14="no",0,IF($C14="Not Applicable","NA"))))</f>
        <v>0</v>
      </c>
      <c r="G14" s="100">
        <f t="shared" si="0"/>
        <v>0</v>
      </c>
      <c r="H14" s="119"/>
      <c r="I14" s="119"/>
      <c r="J14" s="94"/>
      <c r="K14" s="94"/>
      <c r="L14" s="94"/>
      <c r="M14" s="95"/>
      <c r="N14" s="83"/>
      <c r="O14" s="185"/>
      <c r="P14" s="185"/>
      <c r="Q14" s="185"/>
      <c r="R14" s="185"/>
      <c r="S14" s="185"/>
      <c r="T14" s="185"/>
      <c r="U14" s="185"/>
      <c r="V14" s="185"/>
      <c r="W14" s="185"/>
    </row>
    <row r="15" spans="1:24" ht="51" customHeight="1" thickBot="1" x14ac:dyDescent="0.25">
      <c r="A15" s="83"/>
      <c r="B15" s="92"/>
      <c r="C15" s="99" t="s">
        <v>2</v>
      </c>
      <c r="D15" s="104" t="s">
        <v>82</v>
      </c>
      <c r="E15" s="99">
        <v>4</v>
      </c>
      <c r="F15" s="99">
        <f>IF($C15="seldom",1,IF($C15="sometimes",2,IF($C15="often",3,IF($C15="always",4,IF($C15="Select",0,IF($C15="never",0,IF($C15="Not Applicable","NA")))))))</f>
        <v>0</v>
      </c>
      <c r="G15" s="100">
        <f t="shared" si="0"/>
        <v>0</v>
      </c>
      <c r="H15" s="119"/>
      <c r="I15" s="119"/>
      <c r="J15" s="94"/>
      <c r="K15" s="94"/>
      <c r="L15" s="94"/>
      <c r="M15" s="95"/>
      <c r="N15" s="83"/>
      <c r="O15" s="185"/>
      <c r="P15" s="185"/>
      <c r="Q15" s="185"/>
      <c r="R15" s="185"/>
      <c r="S15" s="185"/>
      <c r="T15" s="185"/>
      <c r="U15" s="185"/>
      <c r="V15" s="185"/>
      <c r="W15" s="185"/>
    </row>
    <row r="16" spans="1:24" ht="32.25" customHeight="1" thickBot="1" x14ac:dyDescent="0.25">
      <c r="A16" s="83"/>
      <c r="B16" s="92"/>
      <c r="C16" s="99" t="s">
        <v>2</v>
      </c>
      <c r="D16" s="82" t="s">
        <v>121</v>
      </c>
      <c r="E16" s="99">
        <v>4</v>
      </c>
      <c r="F16" s="99">
        <f>IF($C16="seldom",1,IF($C16="sometimes",2,IF($C16="often",3,IF($C16="always",4,IF($C16="Select",0,IF($C16="never",0,IF($C16="Not Applicable","NA")))))))</f>
        <v>0</v>
      </c>
      <c r="G16" s="100">
        <f t="shared" si="0"/>
        <v>0</v>
      </c>
      <c r="H16" s="119"/>
      <c r="I16" s="119"/>
      <c r="J16" s="94"/>
      <c r="K16" s="94"/>
      <c r="L16" s="94"/>
      <c r="M16" s="95"/>
      <c r="N16" s="83"/>
      <c r="O16" s="185"/>
      <c r="P16" s="185"/>
      <c r="Q16" s="185"/>
      <c r="R16" s="185"/>
      <c r="S16" s="185"/>
      <c r="T16" s="185"/>
      <c r="U16" s="185"/>
      <c r="V16" s="185"/>
      <c r="W16" s="185"/>
    </row>
    <row r="17" spans="1:23" ht="32.25" customHeight="1" thickBot="1" x14ac:dyDescent="0.25">
      <c r="A17" s="83"/>
      <c r="B17" s="92"/>
      <c r="C17" s="99" t="s">
        <v>2</v>
      </c>
      <c r="D17" s="82" t="s">
        <v>124</v>
      </c>
      <c r="E17" s="99">
        <v>1</v>
      </c>
      <c r="F17" s="99">
        <f>IF($C17="yes",1, IF($C17="select",0,IF($C17="no",0,IF($C17="Not Applicable","NA"))))</f>
        <v>0</v>
      </c>
      <c r="G17" s="100">
        <f t="shared" si="0"/>
        <v>0</v>
      </c>
      <c r="H17" s="120"/>
      <c r="I17" s="120"/>
      <c r="J17" s="94"/>
      <c r="K17" s="94"/>
      <c r="L17" s="94"/>
      <c r="M17" s="95"/>
      <c r="N17" s="83"/>
      <c r="O17" s="186"/>
      <c r="P17" s="185"/>
      <c r="Q17" s="185"/>
      <c r="R17" s="185"/>
      <c r="S17" s="185"/>
      <c r="T17" s="185"/>
      <c r="U17" s="185"/>
      <c r="V17" s="185"/>
      <c r="W17" s="185"/>
    </row>
    <row r="18" spans="1:23" ht="32.25" customHeight="1" thickBot="1" x14ac:dyDescent="0.25">
      <c r="A18" s="83"/>
      <c r="B18" s="92"/>
      <c r="C18" s="99" t="s">
        <v>2</v>
      </c>
      <c r="D18" s="181" t="s">
        <v>137</v>
      </c>
      <c r="E18" s="99">
        <v>1</v>
      </c>
      <c r="F18" s="99">
        <f>IF($C18="yes",1, IF($C18="select",0,IF($C18="no",0,IF($C18="Not Applicable","NA"))))</f>
        <v>0</v>
      </c>
      <c r="G18" s="100">
        <f t="shared" si="0"/>
        <v>0</v>
      </c>
      <c r="H18" s="120"/>
      <c r="I18" s="120"/>
      <c r="J18" s="94"/>
      <c r="K18" s="94"/>
      <c r="L18" s="94"/>
      <c r="M18" s="95"/>
      <c r="N18" s="83"/>
      <c r="O18" s="186"/>
      <c r="P18" s="185"/>
      <c r="Q18" s="185"/>
      <c r="R18" s="185"/>
      <c r="S18" s="185"/>
      <c r="T18" s="185"/>
      <c r="U18" s="185"/>
      <c r="V18" s="185"/>
      <c r="W18" s="185"/>
    </row>
    <row r="19" spans="1:23" ht="32.25" customHeight="1" thickBot="1" x14ac:dyDescent="0.25">
      <c r="A19" s="83"/>
      <c r="B19" s="92"/>
      <c r="C19" s="99" t="s">
        <v>2</v>
      </c>
      <c r="D19" s="181" t="s">
        <v>111</v>
      </c>
      <c r="E19" s="99">
        <v>1</v>
      </c>
      <c r="F19" s="99">
        <f>IF($C19="yes",1, IF($C19="select",0,IF($C19="no",0,IF($C19="Not Applicable","NA"))))</f>
        <v>0</v>
      </c>
      <c r="G19" s="100">
        <f t="shared" si="0"/>
        <v>0</v>
      </c>
      <c r="H19" s="120"/>
      <c r="I19" s="120"/>
      <c r="J19" s="94"/>
      <c r="K19" s="94"/>
      <c r="L19" s="94"/>
      <c r="M19" s="95"/>
      <c r="N19" s="83"/>
      <c r="O19" s="186"/>
      <c r="P19" s="185"/>
      <c r="Q19" s="185"/>
      <c r="R19" s="185"/>
      <c r="S19" s="185"/>
      <c r="T19" s="185"/>
      <c r="U19" s="185"/>
      <c r="V19" s="185"/>
      <c r="W19" s="185"/>
    </row>
    <row r="20" spans="1:23" ht="32.25" customHeight="1" thickBot="1" x14ac:dyDescent="0.25">
      <c r="A20" s="83"/>
      <c r="B20" s="92"/>
      <c r="C20" s="99" t="s">
        <v>2</v>
      </c>
      <c r="D20" s="197" t="s">
        <v>103</v>
      </c>
      <c r="E20" s="99"/>
      <c r="F20" s="99">
        <f>IF($C20="seldom",1,IF($C20="sometimes",2,IF($C20="often",3,IF($C20="always",4,IF($C20="Select",0,IF($C20="never",0,IF($C20="Not Applicable","NA")))))))</f>
        <v>0</v>
      </c>
      <c r="G20" s="100"/>
      <c r="H20" s="120"/>
      <c r="I20" s="102" t="s">
        <v>62</v>
      </c>
      <c r="J20" s="94"/>
      <c r="K20" s="94"/>
      <c r="L20" s="94"/>
      <c r="M20" s="95"/>
      <c r="N20" s="83"/>
      <c r="O20" s="186"/>
      <c r="P20" s="185"/>
      <c r="Q20" s="185"/>
      <c r="R20" s="185"/>
      <c r="S20" s="185"/>
      <c r="T20" s="185"/>
      <c r="U20" s="185"/>
      <c r="V20" s="185"/>
      <c r="W20" s="185"/>
    </row>
    <row r="21" spans="1:23" ht="31.5" customHeight="1" thickBot="1" x14ac:dyDescent="0.25">
      <c r="A21" s="83"/>
      <c r="B21" s="92"/>
      <c r="C21" s="146" t="s">
        <v>2</v>
      </c>
      <c r="D21" s="148" t="s">
        <v>81</v>
      </c>
      <c r="E21" s="146">
        <v>1</v>
      </c>
      <c r="F21" s="146">
        <f>IF($C21="yes",1, IF($C21="select",0,IF($C21="no",0,IF($C21="Not Applicable","NA"))))</f>
        <v>0</v>
      </c>
      <c r="G21" s="147">
        <f t="shared" si="0"/>
        <v>0</v>
      </c>
      <c r="H21" s="119"/>
      <c r="I21" s="102" t="s">
        <v>64</v>
      </c>
      <c r="J21" s="94"/>
      <c r="K21" s="94"/>
      <c r="L21" s="94"/>
      <c r="M21" s="95"/>
      <c r="N21" s="83"/>
      <c r="O21" s="186"/>
      <c r="P21" s="185"/>
      <c r="Q21" s="185"/>
      <c r="R21" s="185"/>
      <c r="S21" s="185"/>
      <c r="T21" s="185"/>
      <c r="U21" s="185"/>
      <c r="V21" s="185"/>
      <c r="W21" s="185"/>
    </row>
    <row r="22" spans="1:23" ht="31.5" customHeight="1" thickBot="1" x14ac:dyDescent="0.25">
      <c r="A22" s="83"/>
      <c r="B22" s="92"/>
      <c r="C22" s="213" t="s">
        <v>110</v>
      </c>
      <c r="D22" s="212"/>
      <c r="E22" s="146">
        <v>1</v>
      </c>
      <c r="F22" s="146">
        <f>IF(D22="",0,1)</f>
        <v>0</v>
      </c>
      <c r="G22" s="147">
        <f t="shared" si="0"/>
        <v>0</v>
      </c>
      <c r="H22" s="119"/>
      <c r="I22" s="102"/>
      <c r="J22" s="94"/>
      <c r="K22" s="94"/>
      <c r="L22" s="94"/>
      <c r="M22" s="95"/>
      <c r="N22" s="83"/>
      <c r="O22" s="186"/>
      <c r="P22" s="185"/>
      <c r="Q22" s="185"/>
      <c r="R22" s="185"/>
      <c r="S22" s="185"/>
      <c r="T22" s="185"/>
      <c r="U22" s="185"/>
      <c r="V22" s="185"/>
      <c r="W22" s="185"/>
    </row>
    <row r="23" spans="1:23" s="141" customFormat="1" ht="5.25" customHeight="1" x14ac:dyDescent="0.25">
      <c r="B23" s="92"/>
      <c r="C23" s="142"/>
      <c r="D23" s="143" t="s">
        <v>14</v>
      </c>
      <c r="E23" s="144">
        <f>SUM(G9:G21)/12</f>
        <v>0</v>
      </c>
      <c r="F23" s="144">
        <f>E23/E27</f>
        <v>0</v>
      </c>
      <c r="G23" s="144">
        <f>SUM(G9:G22)/10</f>
        <v>0</v>
      </c>
      <c r="H23" s="145"/>
      <c r="I23" s="145"/>
      <c r="M23" s="95"/>
    </row>
    <row r="24" spans="1:23" ht="3.75" customHeight="1" x14ac:dyDescent="0.25">
      <c r="A24" s="83"/>
      <c r="B24" s="92"/>
      <c r="C24" s="140"/>
      <c r="D24" s="130" t="s">
        <v>51</v>
      </c>
      <c r="E24" s="131">
        <v>0.49</v>
      </c>
      <c r="F24" s="131">
        <f>SUM(F9:F21)</f>
        <v>0</v>
      </c>
      <c r="G24" s="129">
        <f>SUM(G9:G22)/12</f>
        <v>0</v>
      </c>
      <c r="H24" s="94"/>
      <c r="I24" s="94"/>
      <c r="J24" s="94"/>
      <c r="K24" s="94"/>
      <c r="L24" s="94"/>
      <c r="M24" s="95"/>
      <c r="N24" s="83"/>
      <c r="O24" s="83"/>
      <c r="P24" s="83"/>
      <c r="Q24" s="83"/>
      <c r="R24" s="83"/>
      <c r="S24" s="83"/>
      <c r="T24" s="83"/>
      <c r="U24" s="83"/>
      <c r="V24" s="83"/>
      <c r="W24" s="83"/>
    </row>
    <row r="25" spans="1:23" ht="4.5" customHeight="1" x14ac:dyDescent="0.25">
      <c r="A25" s="83"/>
      <c r="B25" s="92"/>
      <c r="C25" s="123"/>
      <c r="D25" s="130" t="s">
        <v>38</v>
      </c>
      <c r="E25" s="131">
        <v>0.75</v>
      </c>
      <c r="F25" s="131"/>
      <c r="G25" s="129"/>
      <c r="H25" s="94"/>
      <c r="I25" s="94"/>
      <c r="J25" s="94"/>
      <c r="K25" s="94"/>
      <c r="L25" s="94"/>
      <c r="M25" s="95"/>
      <c r="N25" s="83"/>
      <c r="O25" s="83"/>
      <c r="P25" s="83"/>
      <c r="Q25" s="83"/>
      <c r="R25" s="83"/>
      <c r="S25" s="83"/>
      <c r="T25" s="83"/>
      <c r="U25" s="83"/>
      <c r="V25" s="83"/>
      <c r="W25" s="83"/>
    </row>
    <row r="26" spans="1:23" ht="4.5" customHeight="1" x14ac:dyDescent="0.25">
      <c r="A26" s="83"/>
      <c r="B26" s="92"/>
      <c r="C26" s="123"/>
      <c r="D26" s="130" t="s">
        <v>37</v>
      </c>
      <c r="E26" s="131">
        <v>0.9</v>
      </c>
      <c r="F26" s="131"/>
      <c r="G26" s="129"/>
      <c r="H26" s="94"/>
      <c r="I26" s="94"/>
      <c r="J26" s="94"/>
      <c r="K26" s="94"/>
      <c r="L26" s="94"/>
      <c r="M26" s="95"/>
      <c r="N26" s="83"/>
      <c r="O26" s="83"/>
      <c r="P26" s="83"/>
      <c r="Q26" s="83"/>
      <c r="R26" s="83"/>
      <c r="S26" s="83"/>
      <c r="T26" s="83"/>
      <c r="U26" s="83"/>
      <c r="V26" s="83"/>
      <c r="W26" s="83"/>
    </row>
    <row r="27" spans="1:23" ht="3.75" customHeight="1" x14ac:dyDescent="0.25">
      <c r="A27" s="83"/>
      <c r="B27" s="92"/>
      <c r="C27" s="123"/>
      <c r="D27" s="130" t="s">
        <v>15</v>
      </c>
      <c r="E27" s="131">
        <v>1</v>
      </c>
      <c r="F27" s="131"/>
      <c r="G27" s="129"/>
      <c r="H27" s="94"/>
      <c r="I27" s="94"/>
      <c r="J27" s="94"/>
      <c r="K27" s="94"/>
      <c r="L27" s="94"/>
      <c r="M27" s="95"/>
      <c r="N27" s="83"/>
      <c r="O27" s="83"/>
      <c r="P27" s="83"/>
      <c r="Q27" s="83"/>
      <c r="R27" s="83"/>
      <c r="S27" s="83"/>
      <c r="T27" s="83"/>
      <c r="U27" s="83"/>
      <c r="V27" s="83"/>
      <c r="W27" s="83"/>
    </row>
    <row r="28" spans="1:23" s="83" customFormat="1" ht="15.75" x14ac:dyDescent="0.2">
      <c r="B28" s="92"/>
      <c r="C28" s="125"/>
      <c r="D28" s="125" t="s">
        <v>69</v>
      </c>
      <c r="E28" s="93"/>
      <c r="F28" s="93">
        <v>31</v>
      </c>
      <c r="G28" s="93"/>
      <c r="H28" s="94"/>
      <c r="I28" s="94"/>
      <c r="J28" s="94"/>
      <c r="K28" s="94"/>
      <c r="L28" s="94"/>
      <c r="M28" s="95"/>
    </row>
    <row r="29" spans="1:23" s="83" customFormat="1" ht="15.75" x14ac:dyDescent="0.25">
      <c r="B29" s="92"/>
      <c r="C29" s="121"/>
      <c r="D29" s="124" t="s">
        <v>65</v>
      </c>
      <c r="E29" s="93"/>
      <c r="F29" s="93">
        <f>COUNTIF(F9:F21, "NA")</f>
        <v>0</v>
      </c>
      <c r="G29" s="93"/>
      <c r="H29" s="94"/>
      <c r="I29" s="94"/>
      <c r="J29" s="94"/>
      <c r="K29" s="94"/>
      <c r="L29" s="94"/>
      <c r="M29" s="95"/>
    </row>
    <row r="30" spans="1:23" s="83" customFormat="1" ht="15.75" x14ac:dyDescent="0.25">
      <c r="B30" s="92"/>
      <c r="C30" s="121"/>
      <c r="D30" s="124" t="s">
        <v>66</v>
      </c>
      <c r="E30" s="93"/>
      <c r="F30" s="127">
        <v>31</v>
      </c>
      <c r="G30" s="93"/>
      <c r="H30" s="94"/>
      <c r="I30" s="94"/>
      <c r="J30" s="94"/>
      <c r="K30" s="94"/>
      <c r="L30" s="94"/>
      <c r="M30" s="95"/>
    </row>
    <row r="31" spans="1:23" s="83" customFormat="1" ht="15.75" x14ac:dyDescent="0.25">
      <c r="B31" s="92"/>
      <c r="C31" s="121"/>
      <c r="D31" s="124" t="s">
        <v>67</v>
      </c>
      <c r="E31" s="93"/>
      <c r="F31" s="127">
        <f>SUM(F9:F21)</f>
        <v>0</v>
      </c>
      <c r="G31" s="93"/>
      <c r="H31" s="94"/>
      <c r="I31" s="94"/>
      <c r="J31" s="94"/>
      <c r="K31" s="94"/>
      <c r="L31" s="94"/>
      <c r="M31" s="95"/>
    </row>
    <row r="32" spans="1:23" s="83" customFormat="1" ht="15.75" x14ac:dyDescent="0.25">
      <c r="B32" s="92"/>
      <c r="C32" s="121"/>
      <c r="D32" s="126" t="s">
        <v>68</v>
      </c>
      <c r="E32" s="93"/>
      <c r="F32" s="128">
        <f>G24</f>
        <v>0</v>
      </c>
      <c r="G32" s="93"/>
      <c r="H32" s="94"/>
      <c r="I32" s="94"/>
      <c r="J32" s="94"/>
      <c r="K32" s="94"/>
      <c r="L32" s="94"/>
      <c r="M32" s="95"/>
    </row>
    <row r="33" spans="1:21" s="83" customFormat="1" ht="15" x14ac:dyDescent="0.25">
      <c r="B33" s="92"/>
      <c r="C33" s="121"/>
      <c r="D33" s="122"/>
      <c r="E33" s="93"/>
      <c r="F33" s="93"/>
      <c r="G33" s="93"/>
      <c r="H33" s="94"/>
      <c r="I33" s="94"/>
      <c r="J33" s="94"/>
      <c r="K33" s="94"/>
      <c r="L33" s="94"/>
      <c r="M33" s="95"/>
    </row>
    <row r="34" spans="1:21" s="83" customFormat="1" ht="15" x14ac:dyDescent="0.25">
      <c r="B34" s="92"/>
      <c r="C34" s="121"/>
      <c r="D34" s="122"/>
      <c r="E34" s="93"/>
      <c r="F34" s="93"/>
      <c r="G34" s="93"/>
      <c r="H34" s="94"/>
      <c r="I34" s="94"/>
      <c r="J34" s="94"/>
      <c r="K34" s="94"/>
      <c r="L34" s="94"/>
      <c r="M34" s="95"/>
    </row>
    <row r="35" spans="1:21" ht="16.350000000000001" customHeight="1" x14ac:dyDescent="0.2">
      <c r="A35" s="83"/>
      <c r="B35" s="92"/>
      <c r="C35" s="94"/>
      <c r="D35" s="94"/>
      <c r="E35" s="94"/>
      <c r="F35" s="94"/>
      <c r="G35" s="94"/>
      <c r="H35" s="94"/>
      <c r="I35" s="94"/>
      <c r="J35" s="94"/>
      <c r="K35" s="94"/>
      <c r="L35" s="94"/>
      <c r="M35" s="95"/>
      <c r="N35" s="83"/>
      <c r="O35" s="83"/>
      <c r="P35" s="83"/>
      <c r="Q35" s="83"/>
      <c r="R35" s="83"/>
      <c r="S35" s="83"/>
      <c r="T35" s="83"/>
      <c r="U35" s="83"/>
    </row>
    <row r="36" spans="1:21" x14ac:dyDescent="0.2">
      <c r="A36" s="83"/>
      <c r="B36" s="92"/>
      <c r="C36" s="94"/>
      <c r="D36" s="94"/>
      <c r="E36" s="94"/>
      <c r="F36" s="94"/>
      <c r="G36" s="94"/>
      <c r="H36" s="94"/>
      <c r="I36" s="94"/>
      <c r="J36" s="94"/>
      <c r="K36" s="94"/>
      <c r="L36" s="94"/>
      <c r="M36" s="95"/>
      <c r="N36" s="83"/>
      <c r="O36" s="83"/>
      <c r="P36" s="83"/>
      <c r="Q36" s="83"/>
      <c r="R36" s="83"/>
      <c r="S36" s="83"/>
      <c r="T36" s="83"/>
      <c r="U36" s="83"/>
    </row>
    <row r="37" spans="1:21" x14ac:dyDescent="0.2">
      <c r="A37" s="83"/>
      <c r="B37" s="92"/>
      <c r="C37" s="94"/>
      <c r="D37" s="94"/>
      <c r="E37" s="94"/>
      <c r="F37" s="94"/>
      <c r="G37" s="94"/>
      <c r="H37" s="94"/>
      <c r="I37" s="94"/>
      <c r="J37" s="94"/>
      <c r="K37" s="94"/>
      <c r="L37" s="94"/>
      <c r="M37" s="95"/>
      <c r="N37" s="83"/>
      <c r="O37" s="83"/>
      <c r="P37" s="83"/>
      <c r="Q37" s="83"/>
      <c r="R37" s="83"/>
    </row>
    <row r="38" spans="1:21" ht="30" customHeight="1" x14ac:dyDescent="0.2">
      <c r="A38" s="83"/>
      <c r="B38" s="92"/>
      <c r="C38" s="94"/>
      <c r="D38" s="94"/>
      <c r="E38" s="94"/>
      <c r="F38" s="94"/>
      <c r="G38" s="94"/>
      <c r="H38" s="94"/>
      <c r="I38" s="94"/>
      <c r="J38" s="94"/>
      <c r="K38" s="94"/>
      <c r="L38" s="94"/>
      <c r="M38" s="95"/>
      <c r="N38" s="83"/>
      <c r="O38" s="83"/>
      <c r="P38" s="83"/>
      <c r="Q38" s="83"/>
      <c r="R38" s="83"/>
    </row>
    <row r="39" spans="1:21" ht="29.25" customHeight="1" thickBot="1" x14ac:dyDescent="0.25">
      <c r="A39" s="83"/>
      <c r="B39" s="105"/>
      <c r="C39" s="106"/>
      <c r="D39" s="106"/>
      <c r="E39" s="106"/>
      <c r="F39" s="106"/>
      <c r="G39" s="106"/>
      <c r="H39" s="106"/>
      <c r="I39" s="106"/>
      <c r="J39" s="106"/>
      <c r="K39" s="106"/>
      <c r="L39" s="106"/>
      <c r="M39" s="107"/>
      <c r="N39" s="83"/>
      <c r="O39" s="83"/>
      <c r="P39" s="83"/>
      <c r="Q39" s="83"/>
      <c r="R39" s="83"/>
    </row>
    <row r="40" spans="1:21" ht="15" thickTop="1" x14ac:dyDescent="0.2">
      <c r="A40" s="83"/>
      <c r="B40" s="83"/>
      <c r="C40" s="83"/>
      <c r="D40" s="83"/>
      <c r="E40" s="83"/>
      <c r="F40" s="83"/>
      <c r="G40" s="83"/>
      <c r="H40" s="83"/>
      <c r="I40" s="83"/>
      <c r="J40" s="83"/>
      <c r="K40" s="83"/>
      <c r="L40" s="83"/>
      <c r="M40" s="83"/>
      <c r="N40" s="83"/>
      <c r="O40" s="83"/>
      <c r="P40" s="83"/>
      <c r="Q40" s="83"/>
      <c r="R40" s="83"/>
    </row>
    <row r="41" spans="1:21" ht="30" customHeight="1" x14ac:dyDescent="0.2">
      <c r="A41" s="83"/>
      <c r="B41" s="83"/>
      <c r="C41" s="83"/>
      <c r="D41" s="83"/>
      <c r="E41" s="83"/>
      <c r="F41" s="83"/>
      <c r="G41" s="83"/>
      <c r="H41" s="83"/>
      <c r="I41" s="83"/>
      <c r="J41" s="83"/>
      <c r="K41" s="83"/>
      <c r="L41" s="83"/>
      <c r="M41" s="83"/>
      <c r="N41" s="83"/>
      <c r="O41" s="83"/>
      <c r="P41" s="83"/>
      <c r="Q41" s="83"/>
      <c r="R41" s="83"/>
    </row>
    <row r="42" spans="1:21" ht="15" customHeight="1" x14ac:dyDescent="0.2">
      <c r="A42" s="83"/>
      <c r="B42" s="83"/>
      <c r="C42" s="83"/>
      <c r="D42" s="83"/>
      <c r="E42" s="83"/>
      <c r="F42" s="83"/>
      <c r="G42" s="83"/>
      <c r="H42" s="83"/>
      <c r="I42" s="83"/>
      <c r="J42" s="83"/>
      <c r="K42" s="83"/>
      <c r="L42" s="83"/>
      <c r="M42" s="83"/>
      <c r="N42" s="83"/>
      <c r="O42" s="83"/>
      <c r="P42" s="83"/>
      <c r="Q42" s="83"/>
      <c r="R42" s="83"/>
    </row>
    <row r="43" spans="1:21" ht="16.350000000000001" customHeight="1" x14ac:dyDescent="0.2">
      <c r="A43" s="83"/>
      <c r="B43" s="83"/>
      <c r="C43" s="83"/>
      <c r="D43" s="83"/>
      <c r="E43" s="83"/>
      <c r="F43" s="83"/>
      <c r="G43" s="83"/>
      <c r="H43" s="83"/>
      <c r="I43" s="83"/>
      <c r="J43" s="83"/>
      <c r="K43" s="83"/>
      <c r="L43" s="83"/>
      <c r="M43" s="83"/>
      <c r="N43" s="83"/>
      <c r="O43" s="83"/>
      <c r="P43" s="83"/>
      <c r="Q43" s="83"/>
      <c r="R43" s="83"/>
    </row>
    <row r="44" spans="1:21" ht="16.350000000000001" customHeight="1" x14ac:dyDescent="0.2">
      <c r="A44" s="83"/>
      <c r="B44" s="83"/>
      <c r="C44" s="83"/>
      <c r="D44" s="83"/>
      <c r="E44" s="83"/>
      <c r="F44" s="83"/>
      <c r="G44" s="83"/>
      <c r="H44" s="83"/>
      <c r="I44" s="83"/>
      <c r="J44" s="83"/>
      <c r="K44" s="83"/>
      <c r="L44" s="83"/>
      <c r="M44" s="83"/>
      <c r="N44" s="83"/>
      <c r="O44" s="83"/>
      <c r="P44" s="83"/>
      <c r="Q44" s="83"/>
      <c r="R44" s="83"/>
    </row>
    <row r="45" spans="1:21" s="83" customFormat="1" x14ac:dyDescent="0.2"/>
    <row r="46" spans="1:21" ht="16.350000000000001" customHeight="1" x14ac:dyDescent="0.2">
      <c r="A46" s="83"/>
      <c r="B46" s="83"/>
      <c r="C46" s="83"/>
      <c r="D46" s="83"/>
      <c r="E46" s="83"/>
      <c r="F46" s="83"/>
      <c r="G46" s="83"/>
      <c r="H46" s="83"/>
      <c r="I46" s="83"/>
      <c r="J46" s="83"/>
      <c r="K46" s="83"/>
      <c r="L46" s="83"/>
      <c r="M46" s="83"/>
      <c r="N46" s="83"/>
      <c r="O46" s="83"/>
      <c r="P46" s="83"/>
      <c r="Q46" s="83"/>
      <c r="R46" s="83"/>
    </row>
    <row r="47" spans="1:21" x14ac:dyDescent="0.2">
      <c r="A47" s="83"/>
      <c r="B47" s="83"/>
      <c r="C47" s="83"/>
      <c r="D47" s="83"/>
      <c r="E47" s="83"/>
      <c r="F47" s="83"/>
      <c r="G47" s="83"/>
      <c r="H47" s="83"/>
      <c r="I47" s="83"/>
      <c r="J47" s="83"/>
      <c r="K47" s="83"/>
      <c r="L47" s="83"/>
      <c r="M47" s="83"/>
      <c r="N47" s="83"/>
      <c r="O47" s="83"/>
      <c r="P47" s="83"/>
      <c r="Q47" s="83"/>
      <c r="R47" s="83"/>
    </row>
    <row r="48" spans="1:21" x14ac:dyDescent="0.2">
      <c r="A48" s="83"/>
      <c r="B48" s="83"/>
      <c r="C48" s="83"/>
      <c r="D48" s="83"/>
      <c r="E48" s="83"/>
      <c r="F48" s="83"/>
      <c r="G48" s="83"/>
      <c r="H48" s="83"/>
      <c r="I48" s="83"/>
      <c r="J48" s="83"/>
      <c r="K48" s="83"/>
      <c r="L48" s="83"/>
      <c r="M48" s="83"/>
      <c r="N48" s="83"/>
      <c r="O48" s="83"/>
      <c r="P48" s="83"/>
      <c r="Q48" s="83"/>
      <c r="R48" s="83"/>
    </row>
    <row r="49" spans="1:23" x14ac:dyDescent="0.2">
      <c r="A49" s="83"/>
      <c r="B49" s="83"/>
      <c r="C49" s="83"/>
      <c r="D49" s="83"/>
      <c r="E49" s="83"/>
      <c r="F49" s="83"/>
      <c r="G49" s="83"/>
      <c r="H49" s="83"/>
      <c r="I49" s="83"/>
      <c r="J49" s="83"/>
      <c r="K49" s="83"/>
      <c r="L49" s="83"/>
      <c r="M49" s="83"/>
      <c r="N49" s="83"/>
      <c r="O49" s="83"/>
      <c r="P49" s="83"/>
      <c r="Q49" s="83"/>
      <c r="R49" s="83"/>
    </row>
    <row r="50" spans="1:23" ht="31.5" customHeight="1" x14ac:dyDescent="0.2">
      <c r="A50" s="83"/>
      <c r="B50" s="83"/>
      <c r="C50" s="83"/>
      <c r="D50" s="83"/>
      <c r="E50" s="83"/>
      <c r="F50" s="83"/>
      <c r="G50" s="83"/>
      <c r="H50" s="83"/>
      <c r="I50" s="83"/>
      <c r="J50" s="83"/>
      <c r="K50" s="83"/>
      <c r="L50" s="83"/>
      <c r="M50" s="83"/>
      <c r="N50" s="83"/>
      <c r="O50" s="83"/>
      <c r="P50" s="83"/>
      <c r="Q50" s="83"/>
      <c r="R50" s="83"/>
    </row>
    <row r="51" spans="1:23" ht="16.350000000000001" customHeight="1" x14ac:dyDescent="0.2">
      <c r="A51" s="83"/>
      <c r="B51" s="83"/>
      <c r="C51" s="83"/>
      <c r="D51" s="83"/>
      <c r="E51" s="83"/>
      <c r="F51" s="83"/>
      <c r="G51" s="83"/>
      <c r="H51" s="83"/>
      <c r="I51" s="83"/>
      <c r="J51" s="83"/>
      <c r="K51" s="83"/>
      <c r="L51" s="83"/>
      <c r="M51" s="83"/>
      <c r="N51" s="83"/>
      <c r="O51" s="83"/>
      <c r="P51" s="83"/>
      <c r="Q51" s="83"/>
      <c r="R51" s="83"/>
    </row>
    <row r="52" spans="1:23" ht="16.350000000000001" customHeight="1" x14ac:dyDescent="0.2">
      <c r="A52" s="83"/>
      <c r="B52" s="83"/>
      <c r="C52" s="83"/>
      <c r="D52" s="83"/>
      <c r="E52" s="83"/>
      <c r="F52" s="83"/>
      <c r="G52" s="83"/>
      <c r="H52" s="83"/>
      <c r="I52" s="83"/>
      <c r="J52" s="83"/>
      <c r="K52" s="83"/>
      <c r="L52" s="83"/>
      <c r="M52" s="83"/>
      <c r="N52" s="83"/>
      <c r="O52" s="83"/>
      <c r="P52" s="83"/>
      <c r="Q52" s="83"/>
      <c r="R52" s="83"/>
    </row>
    <row r="53" spans="1:23" x14ac:dyDescent="0.2">
      <c r="A53" s="83"/>
      <c r="B53" s="83"/>
      <c r="C53" s="83"/>
      <c r="D53" s="83"/>
      <c r="E53" s="83"/>
      <c r="F53" s="83"/>
      <c r="G53" s="83"/>
      <c r="H53" s="83"/>
      <c r="I53" s="83"/>
      <c r="J53" s="83"/>
      <c r="K53" s="83"/>
      <c r="L53" s="83"/>
      <c r="M53" s="83"/>
      <c r="N53" s="83"/>
      <c r="O53" s="83"/>
      <c r="P53" s="83"/>
      <c r="Q53" s="83"/>
      <c r="R53" s="83"/>
    </row>
    <row r="54" spans="1:23" ht="16.350000000000001" customHeight="1" x14ac:dyDescent="0.2">
      <c r="A54" s="83"/>
      <c r="B54" s="83"/>
      <c r="C54" s="83"/>
      <c r="D54" s="83"/>
      <c r="E54" s="83"/>
      <c r="F54" s="83"/>
      <c r="G54" s="83"/>
      <c r="H54" s="83"/>
      <c r="I54" s="83"/>
      <c r="J54" s="83"/>
      <c r="K54" s="83"/>
      <c r="L54" s="83"/>
      <c r="M54" s="83"/>
      <c r="N54" s="83"/>
      <c r="O54" s="83"/>
      <c r="P54" s="83"/>
      <c r="Q54" s="83"/>
      <c r="R54" s="83"/>
    </row>
    <row r="55" spans="1:23" ht="16.350000000000001" customHeight="1" x14ac:dyDescent="0.2">
      <c r="A55" s="83"/>
      <c r="B55" s="83"/>
      <c r="C55" s="83"/>
      <c r="D55" s="83"/>
      <c r="E55" s="83"/>
      <c r="F55" s="83"/>
      <c r="G55" s="83"/>
      <c r="H55" s="83"/>
      <c r="I55" s="83"/>
      <c r="J55" s="83"/>
      <c r="K55" s="83"/>
      <c r="L55" s="83"/>
      <c r="M55" s="83"/>
      <c r="N55" s="83"/>
      <c r="O55" s="83"/>
      <c r="P55" s="83"/>
      <c r="Q55" s="83"/>
      <c r="R55" s="83"/>
    </row>
    <row r="56" spans="1:23" x14ac:dyDescent="0.2">
      <c r="A56" s="83"/>
      <c r="B56" s="83"/>
      <c r="C56" s="108"/>
      <c r="D56" s="83"/>
      <c r="E56" s="109"/>
      <c r="F56" s="109"/>
      <c r="G56" s="109"/>
      <c r="H56" s="83"/>
      <c r="I56" s="83"/>
      <c r="J56" s="83"/>
      <c r="K56" s="83"/>
      <c r="L56" s="83"/>
      <c r="M56" s="83"/>
      <c r="N56" s="83"/>
      <c r="O56" s="83"/>
      <c r="P56" s="83"/>
      <c r="Q56" s="83"/>
      <c r="R56" s="83"/>
      <c r="S56" s="83"/>
      <c r="T56" s="83"/>
      <c r="U56" s="83"/>
      <c r="V56" s="83"/>
      <c r="W56" s="83"/>
    </row>
    <row r="57" spans="1:23" x14ac:dyDescent="0.2">
      <c r="A57" s="83"/>
      <c r="B57" s="83"/>
      <c r="C57" s="108"/>
      <c r="D57" s="83"/>
      <c r="E57" s="109"/>
      <c r="F57" s="109"/>
      <c r="G57" s="109"/>
      <c r="H57" s="83"/>
      <c r="I57" s="83"/>
      <c r="J57" s="83"/>
      <c r="K57" s="83"/>
      <c r="L57" s="83"/>
      <c r="M57" s="83"/>
      <c r="N57" s="83"/>
      <c r="O57" s="83"/>
      <c r="P57" s="83"/>
      <c r="Q57" s="83"/>
      <c r="R57" s="83"/>
      <c r="S57" s="83"/>
      <c r="T57" s="83"/>
      <c r="U57" s="83"/>
      <c r="V57" s="83"/>
      <c r="W57" s="83"/>
    </row>
    <row r="58" spans="1:23" x14ac:dyDescent="0.2">
      <c r="A58" s="83"/>
      <c r="B58" s="83"/>
      <c r="C58" s="108"/>
      <c r="D58" s="83"/>
      <c r="E58" s="109"/>
      <c r="F58" s="109"/>
      <c r="G58" s="109"/>
      <c r="H58" s="83"/>
      <c r="I58" s="83"/>
      <c r="J58" s="83"/>
      <c r="K58" s="83"/>
      <c r="L58" s="83"/>
      <c r="M58" s="83"/>
      <c r="N58" s="83"/>
      <c r="O58" s="83"/>
      <c r="P58" s="83"/>
      <c r="Q58" s="83"/>
      <c r="R58" s="83"/>
      <c r="S58" s="83"/>
      <c r="T58" s="83"/>
      <c r="U58" s="83"/>
      <c r="V58" s="83"/>
      <c r="W58" s="83"/>
    </row>
    <row r="59" spans="1:23" x14ac:dyDescent="0.2">
      <c r="A59" s="83"/>
      <c r="B59" s="83"/>
      <c r="C59" s="108"/>
      <c r="D59" s="83"/>
      <c r="E59" s="109"/>
      <c r="F59" s="109"/>
      <c r="G59" s="109"/>
      <c r="H59" s="83"/>
      <c r="I59" s="83"/>
      <c r="J59" s="83"/>
      <c r="K59" s="83"/>
      <c r="L59" s="83"/>
      <c r="M59" s="83"/>
      <c r="N59" s="83"/>
      <c r="O59" s="83"/>
      <c r="P59" s="83"/>
      <c r="Q59" s="83"/>
      <c r="R59" s="83"/>
      <c r="S59" s="83"/>
      <c r="T59" s="83"/>
      <c r="U59" s="83"/>
      <c r="V59" s="83"/>
      <c r="W59" s="83"/>
    </row>
    <row r="60" spans="1:23" x14ac:dyDescent="0.2">
      <c r="A60" s="83"/>
      <c r="B60" s="83"/>
      <c r="C60" s="108"/>
      <c r="D60" s="83"/>
      <c r="E60" s="109"/>
      <c r="F60" s="109"/>
      <c r="G60" s="109"/>
      <c r="H60" s="83"/>
      <c r="I60" s="83"/>
      <c r="J60" s="83"/>
      <c r="K60" s="83"/>
      <c r="L60" s="83"/>
      <c r="M60" s="83"/>
      <c r="N60" s="83"/>
      <c r="O60" s="83"/>
      <c r="P60" s="83"/>
      <c r="Q60" s="83"/>
      <c r="R60" s="83"/>
      <c r="S60" s="83"/>
      <c r="T60" s="83"/>
      <c r="U60" s="83"/>
      <c r="V60" s="83"/>
      <c r="W60" s="83"/>
    </row>
    <row r="61" spans="1:23" x14ac:dyDescent="0.2">
      <c r="A61" s="83"/>
      <c r="B61" s="83"/>
      <c r="C61" s="108"/>
      <c r="D61" s="83"/>
      <c r="E61" s="109"/>
      <c r="F61" s="109"/>
      <c r="G61" s="109"/>
      <c r="H61" s="83"/>
      <c r="I61" s="83"/>
      <c r="J61" s="83"/>
      <c r="K61" s="83"/>
      <c r="L61" s="83"/>
      <c r="M61" s="83"/>
      <c r="N61" s="83"/>
      <c r="O61" s="83"/>
      <c r="P61" s="83"/>
      <c r="Q61" s="83"/>
      <c r="R61" s="83"/>
      <c r="S61" s="83"/>
      <c r="T61" s="83"/>
      <c r="U61" s="83"/>
      <c r="V61" s="83"/>
      <c r="W61" s="83"/>
    </row>
    <row r="62" spans="1:23" x14ac:dyDescent="0.2">
      <c r="A62" s="83"/>
      <c r="B62" s="83"/>
      <c r="C62" s="108"/>
      <c r="D62" s="83"/>
      <c r="E62" s="109"/>
      <c r="F62" s="109"/>
      <c r="G62" s="109"/>
      <c r="H62" s="83"/>
      <c r="I62" s="83"/>
      <c r="J62" s="83"/>
      <c r="K62" s="83"/>
      <c r="L62" s="83"/>
      <c r="M62" s="83"/>
      <c r="N62" s="83"/>
      <c r="O62" s="83"/>
      <c r="P62" s="83"/>
      <c r="Q62" s="83"/>
      <c r="R62" s="83"/>
      <c r="S62" s="83"/>
      <c r="T62" s="83"/>
      <c r="U62" s="83"/>
      <c r="V62" s="83"/>
      <c r="W62" s="83"/>
    </row>
    <row r="63" spans="1:23" x14ac:dyDescent="0.2">
      <c r="A63" s="83"/>
      <c r="B63" s="83"/>
      <c r="C63" s="108"/>
      <c r="D63" s="83"/>
      <c r="E63" s="109"/>
      <c r="F63" s="109"/>
      <c r="G63" s="109"/>
      <c r="H63" s="83"/>
      <c r="I63" s="83"/>
      <c r="J63" s="83"/>
      <c r="K63" s="83"/>
      <c r="L63" s="83"/>
      <c r="M63" s="83"/>
      <c r="N63" s="83"/>
      <c r="O63" s="83"/>
      <c r="P63" s="83"/>
      <c r="Q63" s="83"/>
      <c r="R63" s="83"/>
      <c r="S63" s="83"/>
      <c r="T63" s="83"/>
      <c r="U63" s="83"/>
      <c r="V63" s="83"/>
      <c r="W63" s="83"/>
    </row>
    <row r="64" spans="1:23" x14ac:dyDescent="0.2">
      <c r="A64" s="83"/>
      <c r="B64" s="83"/>
      <c r="C64" s="108"/>
      <c r="D64" s="83"/>
      <c r="E64" s="109"/>
      <c r="F64" s="109"/>
      <c r="G64" s="109"/>
      <c r="H64" s="83"/>
      <c r="I64" s="83"/>
      <c r="J64" s="83"/>
      <c r="K64" s="83"/>
      <c r="L64" s="83"/>
      <c r="M64" s="83"/>
      <c r="N64" s="83"/>
      <c r="O64" s="83"/>
      <c r="P64" s="83"/>
      <c r="Q64" s="83"/>
      <c r="R64" s="83"/>
      <c r="S64" s="83"/>
      <c r="T64" s="83"/>
      <c r="U64" s="83"/>
      <c r="V64" s="83"/>
      <c r="W64" s="83"/>
    </row>
    <row r="65" spans="1:23" x14ac:dyDescent="0.2">
      <c r="A65" s="83"/>
      <c r="B65" s="83"/>
      <c r="C65" s="108"/>
      <c r="D65" s="83"/>
      <c r="E65" s="109"/>
      <c r="F65" s="109"/>
      <c r="G65" s="109"/>
      <c r="H65" s="83"/>
      <c r="I65" s="83"/>
      <c r="J65" s="83"/>
      <c r="K65" s="83"/>
      <c r="L65" s="83"/>
      <c r="M65" s="83"/>
      <c r="N65" s="83"/>
      <c r="O65" s="83"/>
      <c r="P65" s="83"/>
      <c r="Q65" s="83"/>
      <c r="R65" s="83"/>
      <c r="S65" s="83"/>
      <c r="T65" s="83"/>
      <c r="U65" s="83"/>
      <c r="V65" s="83"/>
      <c r="W65" s="83"/>
    </row>
    <row r="66" spans="1:23" x14ac:dyDescent="0.2">
      <c r="A66" s="83"/>
      <c r="B66" s="83"/>
      <c r="C66" s="108"/>
      <c r="D66" s="83"/>
      <c r="E66" s="109"/>
      <c r="F66" s="109"/>
      <c r="G66" s="109"/>
      <c r="H66" s="83"/>
      <c r="I66" s="83"/>
      <c r="J66" s="83"/>
      <c r="K66" s="83"/>
      <c r="L66" s="83"/>
      <c r="M66" s="83"/>
      <c r="N66" s="83"/>
      <c r="O66" s="83"/>
      <c r="P66" s="83"/>
      <c r="Q66" s="83"/>
      <c r="R66" s="83"/>
      <c r="S66" s="83"/>
      <c r="T66" s="83"/>
      <c r="U66" s="83"/>
      <c r="V66" s="83"/>
      <c r="W66" s="83"/>
    </row>
    <row r="67" spans="1:23" x14ac:dyDescent="0.2">
      <c r="A67" s="83"/>
      <c r="B67" s="83"/>
      <c r="C67" s="108"/>
      <c r="D67" s="83"/>
      <c r="E67" s="109"/>
      <c r="F67" s="109"/>
      <c r="G67" s="109"/>
      <c r="H67" s="83"/>
      <c r="I67" s="83"/>
      <c r="J67" s="83"/>
      <c r="K67" s="83"/>
      <c r="L67" s="83"/>
      <c r="M67" s="83"/>
      <c r="N67" s="83"/>
      <c r="O67" s="83"/>
      <c r="P67" s="83"/>
      <c r="Q67" s="83"/>
      <c r="R67" s="83"/>
      <c r="S67" s="83"/>
      <c r="T67" s="83"/>
      <c r="U67" s="83"/>
      <c r="V67" s="83"/>
      <c r="W67" s="83"/>
    </row>
    <row r="68" spans="1:23" x14ac:dyDescent="0.2">
      <c r="A68" s="83"/>
      <c r="B68" s="83"/>
      <c r="C68" s="108"/>
      <c r="D68" s="83"/>
      <c r="E68" s="109"/>
      <c r="F68" s="109"/>
      <c r="G68" s="109"/>
      <c r="H68" s="83"/>
      <c r="I68" s="83"/>
      <c r="J68" s="83"/>
      <c r="K68" s="83"/>
      <c r="L68" s="83"/>
      <c r="M68" s="83"/>
      <c r="N68" s="83"/>
      <c r="O68" s="83"/>
      <c r="P68" s="83"/>
      <c r="Q68" s="83"/>
      <c r="R68" s="83"/>
      <c r="S68" s="83"/>
      <c r="T68" s="83"/>
      <c r="U68" s="83"/>
      <c r="V68" s="83"/>
      <c r="W68" s="83"/>
    </row>
    <row r="69" spans="1:23" x14ac:dyDescent="0.2">
      <c r="A69" s="83"/>
      <c r="B69" s="83"/>
      <c r="C69" s="108"/>
      <c r="D69" s="83"/>
      <c r="E69" s="109"/>
      <c r="F69" s="109"/>
      <c r="G69" s="109"/>
      <c r="H69" s="83"/>
      <c r="I69" s="83"/>
      <c r="J69" s="83"/>
      <c r="K69" s="83"/>
      <c r="L69" s="83"/>
      <c r="M69" s="83"/>
      <c r="N69" s="83"/>
      <c r="O69" s="83"/>
      <c r="P69" s="83"/>
      <c r="Q69" s="83"/>
      <c r="R69" s="83"/>
      <c r="S69" s="83"/>
      <c r="T69" s="83"/>
      <c r="U69" s="83"/>
      <c r="V69" s="83"/>
      <c r="W69" s="83"/>
    </row>
    <row r="70" spans="1:23" x14ac:dyDescent="0.2">
      <c r="A70" s="83"/>
      <c r="B70" s="83"/>
      <c r="C70" s="108"/>
      <c r="D70" s="83"/>
      <c r="E70" s="109"/>
      <c r="F70" s="109"/>
      <c r="G70" s="109"/>
      <c r="H70" s="83"/>
      <c r="I70" s="83"/>
      <c r="J70" s="83"/>
      <c r="K70" s="83"/>
      <c r="L70" s="83"/>
      <c r="M70" s="83"/>
      <c r="N70" s="83"/>
      <c r="O70" s="83"/>
      <c r="P70" s="83"/>
      <c r="Q70" s="83"/>
      <c r="R70" s="83"/>
      <c r="S70" s="83"/>
      <c r="T70" s="83"/>
      <c r="U70" s="83"/>
      <c r="V70" s="83"/>
      <c r="W70" s="83"/>
    </row>
    <row r="71" spans="1:23" x14ac:dyDescent="0.2">
      <c r="A71" s="83"/>
      <c r="B71" s="83"/>
      <c r="C71" s="108"/>
      <c r="D71" s="83"/>
      <c r="E71" s="109"/>
      <c r="F71" s="109"/>
      <c r="G71" s="109"/>
      <c r="H71" s="83"/>
      <c r="I71" s="83"/>
      <c r="J71" s="83"/>
      <c r="K71" s="83"/>
      <c r="L71" s="83"/>
      <c r="M71" s="83"/>
      <c r="N71" s="83"/>
      <c r="O71" s="83"/>
      <c r="P71" s="83"/>
      <c r="Q71" s="83"/>
      <c r="R71" s="83"/>
      <c r="S71" s="83"/>
      <c r="T71" s="83"/>
      <c r="U71" s="83"/>
      <c r="V71" s="83"/>
      <c r="W71" s="83"/>
    </row>
    <row r="72" spans="1:23" x14ac:dyDescent="0.2">
      <c r="A72" s="83"/>
      <c r="B72" s="83"/>
      <c r="C72" s="108"/>
      <c r="D72" s="83"/>
      <c r="E72" s="109"/>
      <c r="F72" s="109"/>
      <c r="G72" s="109"/>
      <c r="H72" s="83"/>
      <c r="I72" s="83"/>
    </row>
    <row r="73" spans="1:23" x14ac:dyDescent="0.2">
      <c r="A73" s="83"/>
      <c r="B73" s="83"/>
      <c r="C73" s="108"/>
      <c r="D73" s="83"/>
      <c r="E73" s="109"/>
      <c r="F73" s="109"/>
      <c r="G73" s="109"/>
      <c r="H73" s="83"/>
      <c r="I73" s="83"/>
    </row>
    <row r="74" spans="1:23" x14ac:dyDescent="0.2">
      <c r="A74" s="83"/>
      <c r="B74" s="83"/>
      <c r="C74" s="108"/>
      <c r="D74" s="83"/>
      <c r="E74" s="109"/>
      <c r="F74" s="109"/>
      <c r="G74" s="109"/>
      <c r="H74" s="83"/>
      <c r="I74" s="83"/>
    </row>
    <row r="75" spans="1:23" x14ac:dyDescent="0.2">
      <c r="A75" s="83"/>
      <c r="B75" s="83"/>
      <c r="C75" s="108"/>
      <c r="D75" s="83"/>
      <c r="E75" s="109"/>
      <c r="F75" s="109"/>
      <c r="G75" s="109"/>
      <c r="H75" s="83"/>
      <c r="I75" s="83"/>
    </row>
    <row r="76" spans="1:23" x14ac:dyDescent="0.2">
      <c r="A76" s="83"/>
      <c r="B76" s="83"/>
      <c r="C76" s="108"/>
      <c r="D76" s="83"/>
      <c r="E76" s="109"/>
      <c r="F76" s="109"/>
      <c r="G76" s="109"/>
      <c r="H76" s="83"/>
      <c r="I76" s="83"/>
    </row>
    <row r="77" spans="1:23" x14ac:dyDescent="0.2">
      <c r="A77" s="83"/>
      <c r="B77" s="83"/>
      <c r="C77" s="108"/>
      <c r="D77" s="83"/>
      <c r="E77" s="109"/>
      <c r="F77" s="109"/>
      <c r="G77" s="109"/>
      <c r="H77" s="83"/>
      <c r="I77" s="83"/>
    </row>
    <row r="78" spans="1:23" x14ac:dyDescent="0.2">
      <c r="A78" s="83"/>
      <c r="B78" s="83"/>
      <c r="C78" s="108"/>
      <c r="D78" s="83"/>
      <c r="E78" s="109"/>
      <c r="F78" s="109"/>
      <c r="G78" s="109"/>
      <c r="H78" s="83"/>
      <c r="I78" s="83"/>
    </row>
    <row r="79" spans="1:23" x14ac:dyDescent="0.2">
      <c r="A79" s="83"/>
      <c r="B79" s="83"/>
      <c r="C79" s="108"/>
      <c r="D79" s="83"/>
      <c r="E79" s="109"/>
      <c r="F79" s="109"/>
      <c r="G79" s="109"/>
      <c r="H79" s="83"/>
      <c r="I79" s="83"/>
    </row>
    <row r="80" spans="1:23" x14ac:dyDescent="0.2">
      <c r="A80" s="83"/>
      <c r="B80" s="83"/>
      <c r="C80" s="108"/>
      <c r="D80" s="83"/>
      <c r="E80" s="109"/>
      <c r="F80" s="109"/>
      <c r="G80" s="109"/>
      <c r="H80" s="83"/>
      <c r="I80" s="83"/>
    </row>
    <row r="81" spans="1:9" hidden="1" x14ac:dyDescent="0.2">
      <c r="A81" s="83"/>
      <c r="B81" s="83"/>
      <c r="C81" s="108"/>
      <c r="D81" s="83"/>
      <c r="E81" s="109"/>
      <c r="F81" s="109"/>
      <c r="G81" s="109"/>
      <c r="H81" s="83"/>
      <c r="I81" s="83"/>
    </row>
    <row r="82" spans="1:9" ht="15.75" hidden="1" customHeight="1" thickBot="1" x14ac:dyDescent="0.3">
      <c r="A82" s="83"/>
      <c r="B82" s="83"/>
      <c r="C82" s="231" t="s">
        <v>31</v>
      </c>
      <c r="D82" s="231"/>
      <c r="E82" s="231"/>
      <c r="F82" s="109"/>
      <c r="G82" s="109"/>
      <c r="H82" s="83"/>
      <c r="I82" s="83"/>
    </row>
    <row r="83" spans="1:9" ht="15" hidden="1" x14ac:dyDescent="0.25">
      <c r="C83" s="110" t="s">
        <v>1</v>
      </c>
      <c r="D83" s="110" t="s">
        <v>39</v>
      </c>
      <c r="E83" s="110" t="s">
        <v>30</v>
      </c>
      <c r="H83" s="111"/>
    </row>
    <row r="84" spans="1:9" hidden="1" x14ac:dyDescent="0.2">
      <c r="C84" s="112" t="s">
        <v>2</v>
      </c>
      <c r="D84" s="112" t="s">
        <v>2</v>
      </c>
      <c r="E84" s="112" t="s">
        <v>2</v>
      </c>
      <c r="H84" s="111"/>
    </row>
    <row r="85" spans="1:9" hidden="1" x14ac:dyDescent="0.2">
      <c r="C85" s="112" t="s">
        <v>48</v>
      </c>
      <c r="D85" s="112" t="s">
        <v>40</v>
      </c>
      <c r="E85" s="113" t="s">
        <v>32</v>
      </c>
      <c r="H85" s="111"/>
    </row>
    <row r="86" spans="1:9" hidden="1" x14ac:dyDescent="0.2">
      <c r="C86" s="112" t="s">
        <v>52</v>
      </c>
      <c r="D86" s="112" t="s">
        <v>41</v>
      </c>
      <c r="E86" s="113" t="s">
        <v>33</v>
      </c>
      <c r="H86" s="111"/>
    </row>
    <row r="87" spans="1:9" ht="128.25" hidden="1" x14ac:dyDescent="0.2">
      <c r="C87" s="112" t="s">
        <v>49</v>
      </c>
      <c r="D87" s="112" t="s">
        <v>3</v>
      </c>
      <c r="E87" s="114" t="s">
        <v>34</v>
      </c>
      <c r="H87" s="111"/>
    </row>
    <row r="88" spans="1:9" ht="142.5" hidden="1" x14ac:dyDescent="0.2">
      <c r="C88" s="112" t="s">
        <v>53</v>
      </c>
      <c r="D88" s="112"/>
      <c r="E88" s="114" t="s">
        <v>35</v>
      </c>
      <c r="H88" s="111"/>
    </row>
    <row r="89" spans="1:9" ht="185.25" hidden="1" x14ac:dyDescent="0.2">
      <c r="C89" s="115" t="s">
        <v>50</v>
      </c>
      <c r="D89" s="116"/>
      <c r="E89" s="115" t="s">
        <v>6</v>
      </c>
      <c r="H89" s="111"/>
    </row>
    <row r="90" spans="1:9" hidden="1" x14ac:dyDescent="0.2">
      <c r="C90" s="112" t="s">
        <v>3</v>
      </c>
      <c r="D90" s="116"/>
      <c r="E90" s="112" t="s">
        <v>3</v>
      </c>
      <c r="H90" s="111"/>
    </row>
  </sheetData>
  <sheetProtection selectLockedCells="1"/>
  <mergeCells count="5">
    <mergeCell ref="C4:D4"/>
    <mergeCell ref="C5:H5"/>
    <mergeCell ref="C82:E82"/>
    <mergeCell ref="B2:M2"/>
    <mergeCell ref="C6:H6"/>
  </mergeCells>
  <dataValidations count="2">
    <dataValidation type="list" allowBlank="1" showInputMessage="1" showErrorMessage="1" sqref="C12:C14 C21:C22 C17:C19" xr:uid="{00000000-0002-0000-0200-000000000000}">
      <formula1>$D$84:$D$87</formula1>
    </dataValidation>
    <dataValidation type="list" allowBlank="1" showInputMessage="1" showErrorMessage="1" sqref="C15:C16 C20 C9:C11" xr:uid="{00000000-0002-0000-0200-000001000000}">
      <formula1>$C$84:$C$90</formula1>
    </dataValidation>
  </dataValidations>
  <hyperlinks>
    <hyperlink ref="I10" r:id="rId1" xr:uid="{00000000-0004-0000-0200-000000000000}"/>
    <hyperlink ref="I21" r:id="rId2" location="Inkjet_Toner_Cartridges" xr:uid="{00000000-0004-0000-0200-000002000000}"/>
    <hyperlink ref="I11" r:id="rId3" location="/" xr:uid="{F241F6FB-5308-4002-98C6-E624B121FBA8}"/>
    <hyperlink ref="I12" r:id="rId4" display="https://news.umanitoba.ca/new-hallway-waste-infrastructure/" xr:uid="{7B7E311C-6E2A-41B7-955B-860A67138297}"/>
    <hyperlink ref="I20" r:id="rId5" xr:uid="{222AA290-0BE9-4D01-83CC-C04E412BF5F7}"/>
  </hyperlinks>
  <pageMargins left="0.7" right="0.7" top="0.75" bottom="0.75" header="0.3" footer="0.3"/>
  <pageSetup orientation="portrait" r:id="rId6"/>
  <drawing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7"/>
  <sheetViews>
    <sheetView showGridLines="0" topLeftCell="C5" zoomScaleNormal="100" workbookViewId="0">
      <selection activeCell="D17" sqref="D17"/>
    </sheetView>
  </sheetViews>
  <sheetFormatPr defaultColWidth="9.140625" defaultRowHeight="15.75" x14ac:dyDescent="0.25"/>
  <cols>
    <col min="1" max="2" width="4" style="2" customWidth="1"/>
    <col min="3" max="3" width="15.5703125" style="29" bestFit="1" customWidth="1"/>
    <col min="4" max="4" width="81" style="2" customWidth="1"/>
    <col min="5" max="5" width="0.425781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7" ht="16.5" thickBot="1" x14ac:dyDescent="0.3">
      <c r="A1" s="1"/>
      <c r="B1" s="1"/>
      <c r="C1" s="1"/>
      <c r="D1" s="1"/>
      <c r="E1" s="1"/>
      <c r="F1" s="1"/>
      <c r="G1" s="1"/>
      <c r="H1" s="1"/>
      <c r="I1" s="1"/>
      <c r="J1" s="1"/>
      <c r="K1" s="1"/>
      <c r="L1" s="1"/>
      <c r="M1" s="1"/>
      <c r="N1" s="1"/>
      <c r="O1" s="1"/>
      <c r="P1" s="1"/>
      <c r="Q1" s="1"/>
      <c r="R1" s="1"/>
    </row>
    <row r="2" spans="1:27" s="4" customFormat="1" ht="68.25" customHeight="1" thickTop="1" x14ac:dyDescent="0.25">
      <c r="A2" s="3"/>
      <c r="B2" s="218" t="s">
        <v>4</v>
      </c>
      <c r="C2" s="219"/>
      <c r="D2" s="219"/>
      <c r="E2" s="219"/>
      <c r="F2" s="219"/>
      <c r="G2" s="219"/>
      <c r="H2" s="219"/>
      <c r="I2" s="219"/>
      <c r="J2" s="219"/>
      <c r="K2" s="219"/>
      <c r="L2" s="219"/>
      <c r="M2" s="220"/>
      <c r="N2" s="3"/>
      <c r="O2" s="3"/>
      <c r="P2" s="3"/>
      <c r="Q2" s="3"/>
      <c r="R2" s="3"/>
      <c r="S2" s="3"/>
      <c r="T2" s="3"/>
      <c r="U2" s="3"/>
      <c r="V2" s="3"/>
      <c r="W2" s="3"/>
      <c r="X2" s="3"/>
    </row>
    <row r="3" spans="1:27" s="3" customFormat="1" ht="16.350000000000001" customHeight="1" x14ac:dyDescent="0.35">
      <c r="B3" s="5"/>
      <c r="C3" s="6"/>
      <c r="D3" s="7"/>
      <c r="E3" s="7"/>
      <c r="F3" s="7"/>
      <c r="G3" s="7"/>
      <c r="H3" s="7"/>
      <c r="I3" s="7"/>
      <c r="J3" s="8"/>
      <c r="K3" s="8"/>
      <c r="L3" s="8"/>
      <c r="M3" s="9"/>
    </row>
    <row r="4" spans="1:27" ht="35.25" x14ac:dyDescent="0.5">
      <c r="A4" s="1"/>
      <c r="B4" s="10"/>
      <c r="C4" s="236" t="s">
        <v>25</v>
      </c>
      <c r="D4" s="236"/>
      <c r="E4" s="11"/>
      <c r="F4" s="11"/>
      <c r="G4" s="11"/>
      <c r="H4" s="11"/>
      <c r="I4" s="12"/>
      <c r="J4" s="12"/>
      <c r="K4" s="12"/>
      <c r="L4" s="12"/>
      <c r="M4" s="13"/>
      <c r="N4" s="1"/>
      <c r="O4" s="1"/>
      <c r="P4" s="1"/>
      <c r="Q4" s="1"/>
      <c r="R4" s="1"/>
    </row>
    <row r="5" spans="1:27" ht="60.75" customHeight="1" x14ac:dyDescent="0.25">
      <c r="A5" s="1"/>
      <c r="B5" s="10"/>
      <c r="C5" s="230" t="s">
        <v>142</v>
      </c>
      <c r="D5" s="230"/>
      <c r="E5" s="230"/>
      <c r="F5" s="230"/>
      <c r="G5" s="230"/>
      <c r="H5" s="230"/>
      <c r="I5" s="230"/>
      <c r="J5" s="12"/>
      <c r="K5" s="12"/>
      <c r="L5" s="12"/>
      <c r="M5" s="13"/>
      <c r="N5" s="1"/>
      <c r="O5" s="1"/>
      <c r="P5" s="1"/>
      <c r="Q5" s="1"/>
      <c r="R5" s="1"/>
    </row>
    <row r="6" spans="1:27" s="84" customFormat="1" ht="33" customHeight="1" x14ac:dyDescent="0.2">
      <c r="A6" s="83"/>
      <c r="B6" s="92"/>
      <c r="C6" s="235" t="s">
        <v>136</v>
      </c>
      <c r="D6" s="235"/>
      <c r="E6" s="235"/>
      <c r="F6" s="235"/>
      <c r="G6" s="235"/>
      <c r="H6" s="235"/>
      <c r="I6" s="94"/>
      <c r="J6" s="94"/>
      <c r="K6" s="94"/>
      <c r="L6" s="94"/>
      <c r="M6" s="95"/>
      <c r="N6" s="83"/>
      <c r="O6" s="83"/>
      <c r="P6" s="83"/>
      <c r="Q6" s="83"/>
      <c r="R6" s="83"/>
    </row>
    <row r="7" spans="1:27" ht="16.5" thickBot="1" x14ac:dyDescent="0.3">
      <c r="A7" s="1"/>
      <c r="B7" s="10"/>
      <c r="C7" s="14"/>
      <c r="D7" s="15"/>
      <c r="E7" s="11"/>
      <c r="F7" s="11"/>
      <c r="G7" s="11"/>
      <c r="H7" s="11"/>
      <c r="I7" s="12"/>
      <c r="J7" s="12"/>
      <c r="K7" s="16"/>
      <c r="L7" s="12"/>
      <c r="M7" s="13"/>
      <c r="N7" s="1"/>
      <c r="O7" s="1"/>
      <c r="P7" s="1"/>
      <c r="Q7" s="1"/>
      <c r="R7" s="1"/>
    </row>
    <row r="8" spans="1:27" ht="24.75" customHeight="1" thickBot="1" x14ac:dyDescent="0.3">
      <c r="A8" s="1"/>
      <c r="B8" s="10"/>
      <c r="C8" s="132" t="s">
        <v>0</v>
      </c>
      <c r="D8" s="190" t="s">
        <v>5</v>
      </c>
      <c r="E8" s="193" t="s">
        <v>36</v>
      </c>
      <c r="F8" s="208" t="s">
        <v>60</v>
      </c>
      <c r="G8" s="193" t="s">
        <v>16</v>
      </c>
      <c r="H8" s="194" t="s">
        <v>61</v>
      </c>
      <c r="I8" s="133" t="s">
        <v>58</v>
      </c>
      <c r="J8" s="12"/>
      <c r="K8" s="17"/>
      <c r="L8" s="17"/>
      <c r="M8" s="13"/>
      <c r="N8" s="1"/>
      <c r="O8" s="1"/>
      <c r="P8" s="1"/>
      <c r="Q8" s="1"/>
      <c r="R8" s="1"/>
    </row>
    <row r="9" spans="1:27" ht="32.25" customHeight="1" thickBot="1" x14ac:dyDescent="0.3">
      <c r="A9" s="1"/>
      <c r="B9" s="10"/>
      <c r="C9" s="99" t="s">
        <v>2</v>
      </c>
      <c r="D9" s="191" t="s">
        <v>104</v>
      </c>
      <c r="E9" s="202">
        <v>4</v>
      </c>
      <c r="F9" s="200">
        <f t="shared" ref="F9:F16" si="0">IF($C9="seldom",1,IF($C9="sometimes",2,IF($C9="often",3,IF($C9="always",4,IF($C9="Select",0,IF($C9="never",0,IF($C9="Not Applicable","NA")))))))</f>
        <v>0</v>
      </c>
      <c r="G9" s="206">
        <f t="shared" ref="G9:G17" si="1">IF(ISNUMBER(F9),F9/E9,1)</f>
        <v>0</v>
      </c>
      <c r="H9" s="195"/>
      <c r="I9" s="118"/>
      <c r="J9" s="12"/>
      <c r="K9" s="12"/>
      <c r="L9" s="12"/>
      <c r="M9" s="13"/>
      <c r="N9" s="1"/>
      <c r="O9" s="1"/>
      <c r="P9" s="1"/>
      <c r="Q9" s="1"/>
      <c r="R9" s="1"/>
      <c r="S9" s="1"/>
      <c r="T9" s="1"/>
      <c r="U9" s="1"/>
      <c r="V9" s="1"/>
      <c r="W9" s="1"/>
    </row>
    <row r="10" spans="1:27" ht="39" customHeight="1" thickBot="1" x14ac:dyDescent="0.3">
      <c r="A10" s="1"/>
      <c r="B10" s="10"/>
      <c r="C10" s="101" t="s">
        <v>2</v>
      </c>
      <c r="D10" s="191" t="s">
        <v>107</v>
      </c>
      <c r="E10" s="202">
        <v>4</v>
      </c>
      <c r="F10" s="200">
        <f t="shared" si="0"/>
        <v>0</v>
      </c>
      <c r="G10" s="206">
        <f t="shared" si="1"/>
        <v>0</v>
      </c>
      <c r="H10" s="195"/>
      <c r="I10" s="118"/>
      <c r="J10" s="12"/>
      <c r="K10" s="12"/>
      <c r="L10" s="12"/>
      <c r="M10" s="13"/>
      <c r="N10" s="1"/>
      <c r="O10" s="1"/>
      <c r="P10" s="1"/>
      <c r="Q10" s="1"/>
      <c r="R10" s="1"/>
      <c r="S10" s="1"/>
      <c r="T10" s="1"/>
      <c r="U10" s="1"/>
      <c r="V10" s="1"/>
      <c r="W10" s="1"/>
    </row>
    <row r="11" spans="1:27" ht="34.5" customHeight="1" thickBot="1" x14ac:dyDescent="0.3">
      <c r="A11" s="1"/>
      <c r="B11" s="10"/>
      <c r="C11" s="101" t="s">
        <v>2</v>
      </c>
      <c r="D11" s="191" t="s">
        <v>125</v>
      </c>
      <c r="E11" s="202">
        <v>4</v>
      </c>
      <c r="F11" s="200">
        <f t="shared" si="0"/>
        <v>0</v>
      </c>
      <c r="G11" s="206">
        <f t="shared" si="1"/>
        <v>0</v>
      </c>
      <c r="H11" s="195"/>
      <c r="I11" s="118"/>
      <c r="J11" s="12"/>
      <c r="K11" s="12"/>
      <c r="L11" s="12"/>
      <c r="M11" s="13"/>
      <c r="N11" s="1"/>
      <c r="O11" s="1"/>
      <c r="P11" s="1"/>
      <c r="Q11" s="1"/>
      <c r="R11" s="1"/>
      <c r="S11" s="1"/>
      <c r="T11" s="1"/>
      <c r="U11" s="1"/>
      <c r="V11" s="1"/>
      <c r="W11" s="1"/>
    </row>
    <row r="12" spans="1:27" ht="32.25" customHeight="1" thickBot="1" x14ac:dyDescent="0.3">
      <c r="A12" s="1"/>
      <c r="B12" s="10"/>
      <c r="C12" s="99" t="s">
        <v>2</v>
      </c>
      <c r="D12" s="192" t="s">
        <v>126</v>
      </c>
      <c r="E12" s="202">
        <v>4</v>
      </c>
      <c r="F12" s="200">
        <f t="shared" si="0"/>
        <v>0</v>
      </c>
      <c r="G12" s="206">
        <f t="shared" si="1"/>
        <v>0</v>
      </c>
      <c r="H12" s="195"/>
      <c r="I12" s="119"/>
      <c r="J12" s="12"/>
      <c r="K12" s="12"/>
      <c r="L12" s="12"/>
      <c r="M12" s="13"/>
      <c r="N12" s="187"/>
      <c r="O12" s="187"/>
      <c r="P12" s="187"/>
      <c r="Q12" s="187"/>
      <c r="R12" s="187"/>
      <c r="S12" s="187"/>
      <c r="T12" s="187"/>
      <c r="U12" s="187"/>
      <c r="V12" s="187"/>
      <c r="W12" s="187"/>
      <c r="X12" s="187"/>
      <c r="Y12" s="187"/>
      <c r="Z12" s="187"/>
      <c r="AA12" s="187"/>
    </row>
    <row r="13" spans="1:27" ht="32.25" customHeight="1" thickBot="1" x14ac:dyDescent="0.3">
      <c r="A13" s="1"/>
      <c r="B13" s="10"/>
      <c r="C13" s="99" t="s">
        <v>2</v>
      </c>
      <c r="D13" s="204" t="s">
        <v>127</v>
      </c>
      <c r="E13" s="202">
        <v>4</v>
      </c>
      <c r="F13" s="200">
        <f t="shared" si="0"/>
        <v>0</v>
      </c>
      <c r="G13" s="206">
        <f t="shared" si="1"/>
        <v>0</v>
      </c>
      <c r="H13" s="195"/>
      <c r="I13" s="119"/>
      <c r="J13" s="12"/>
      <c r="K13" s="12"/>
      <c r="L13" s="12"/>
      <c r="M13" s="13"/>
      <c r="N13" s="188"/>
      <c r="O13" s="187"/>
      <c r="P13" s="187"/>
      <c r="Q13" s="187"/>
      <c r="R13" s="187"/>
      <c r="S13" s="187"/>
      <c r="T13" s="187"/>
      <c r="U13" s="187"/>
      <c r="V13" s="187"/>
      <c r="W13" s="187"/>
      <c r="X13" s="187"/>
      <c r="Y13" s="187"/>
      <c r="Z13" s="187"/>
      <c r="AA13" s="187"/>
    </row>
    <row r="14" spans="1:27" ht="33" customHeight="1" thickBot="1" x14ac:dyDescent="0.3">
      <c r="A14" s="1"/>
      <c r="B14" s="10"/>
      <c r="C14" s="99" t="s">
        <v>2</v>
      </c>
      <c r="D14" s="192" t="s">
        <v>112</v>
      </c>
      <c r="E14" s="202">
        <v>4</v>
      </c>
      <c r="F14" s="200">
        <f t="shared" si="0"/>
        <v>0</v>
      </c>
      <c r="G14" s="206">
        <f t="shared" si="1"/>
        <v>0</v>
      </c>
      <c r="H14" s="195"/>
      <c r="I14" s="119"/>
      <c r="J14" s="12"/>
      <c r="K14" s="12"/>
      <c r="L14" s="12"/>
      <c r="M14" s="13"/>
      <c r="N14" s="188"/>
      <c r="O14" s="187"/>
      <c r="P14" s="187"/>
      <c r="Q14" s="187"/>
      <c r="R14" s="187"/>
      <c r="S14" s="187"/>
      <c r="T14" s="187"/>
      <c r="U14" s="187"/>
      <c r="V14" s="187"/>
      <c r="W14" s="187"/>
      <c r="X14" s="187"/>
      <c r="Y14" s="187"/>
      <c r="Z14" s="187"/>
      <c r="AA14" s="187"/>
    </row>
    <row r="15" spans="1:27" ht="33" customHeight="1" thickBot="1" x14ac:dyDescent="0.3">
      <c r="A15" s="1"/>
      <c r="B15" s="10"/>
      <c r="C15" s="99" t="s">
        <v>2</v>
      </c>
      <c r="D15" s="191" t="s">
        <v>108</v>
      </c>
      <c r="E15" s="202">
        <v>4</v>
      </c>
      <c r="F15" s="200">
        <f t="shared" si="0"/>
        <v>0</v>
      </c>
      <c r="G15" s="206">
        <f t="shared" si="1"/>
        <v>0</v>
      </c>
      <c r="H15" s="195"/>
      <c r="I15" s="119"/>
      <c r="J15" s="12"/>
      <c r="K15" s="12"/>
      <c r="L15" s="12"/>
      <c r="M15" s="13"/>
      <c r="N15" s="188"/>
      <c r="O15" s="187"/>
      <c r="P15" s="187"/>
      <c r="Q15" s="187"/>
      <c r="R15" s="187"/>
      <c r="S15" s="187"/>
      <c r="T15" s="187"/>
      <c r="U15" s="187"/>
      <c r="V15" s="187"/>
      <c r="W15" s="187"/>
      <c r="X15" s="187"/>
      <c r="Y15" s="187"/>
      <c r="Z15" s="187"/>
      <c r="AA15" s="187"/>
    </row>
    <row r="16" spans="1:27" s="84" customFormat="1" ht="32.25" customHeight="1" thickBot="1" x14ac:dyDescent="0.25">
      <c r="A16" s="83"/>
      <c r="B16" s="92"/>
      <c r="C16" s="146" t="s">
        <v>2</v>
      </c>
      <c r="D16" s="205" t="s">
        <v>113</v>
      </c>
      <c r="E16" s="203">
        <v>4</v>
      </c>
      <c r="F16" s="201">
        <f t="shared" si="0"/>
        <v>0</v>
      </c>
      <c r="G16" s="196">
        <f t="shared" si="1"/>
        <v>0</v>
      </c>
      <c r="H16" s="207"/>
      <c r="I16" s="102"/>
      <c r="J16" s="94"/>
      <c r="K16" s="94"/>
      <c r="L16" s="94"/>
      <c r="M16" s="95"/>
      <c r="N16" s="186"/>
      <c r="O16" s="185"/>
      <c r="P16" s="185"/>
      <c r="Q16" s="185"/>
      <c r="R16" s="185"/>
      <c r="S16" s="185"/>
      <c r="T16" s="185"/>
      <c r="U16" s="185"/>
      <c r="V16" s="185"/>
      <c r="W16" s="185"/>
      <c r="X16" s="185"/>
      <c r="Y16" s="185"/>
      <c r="Z16" s="185"/>
      <c r="AA16" s="185"/>
    </row>
    <row r="17" spans="1:27" s="84" customFormat="1" ht="32.25" customHeight="1" thickBot="1" x14ac:dyDescent="0.25">
      <c r="A17" s="83"/>
      <c r="B17" s="92"/>
      <c r="C17" s="213" t="s">
        <v>110</v>
      </c>
      <c r="D17" s="205"/>
      <c r="E17" s="146">
        <v>1</v>
      </c>
      <c r="F17" s="146">
        <f>IF(D17="",0,1)</f>
        <v>0</v>
      </c>
      <c r="G17" s="147">
        <f t="shared" si="1"/>
        <v>0</v>
      </c>
      <c r="H17" s="207"/>
      <c r="I17" s="102"/>
      <c r="J17" s="94"/>
      <c r="K17" s="94"/>
      <c r="L17" s="94"/>
      <c r="M17" s="95"/>
      <c r="N17" s="186"/>
      <c r="O17" s="185"/>
      <c r="P17" s="185"/>
      <c r="Q17" s="185"/>
      <c r="R17" s="185"/>
      <c r="S17" s="185"/>
      <c r="T17" s="185"/>
      <c r="U17" s="185"/>
      <c r="V17" s="185"/>
      <c r="W17" s="185"/>
      <c r="X17" s="185"/>
      <c r="Y17" s="185"/>
      <c r="Z17" s="185"/>
      <c r="AA17" s="185"/>
    </row>
    <row r="18" spans="1:27" s="141" customFormat="1" ht="5.25" customHeight="1" x14ac:dyDescent="0.25">
      <c r="B18" s="92"/>
      <c r="C18" s="149"/>
      <c r="D18" s="143" t="s">
        <v>14</v>
      </c>
      <c r="E18" s="144">
        <f>SUM(G9:G16)/8</f>
        <v>0</v>
      </c>
      <c r="F18" s="144">
        <f>E18/E22</f>
        <v>0</v>
      </c>
      <c r="G18" s="150">
        <f>SUM(G9:G17)/8</f>
        <v>0</v>
      </c>
      <c r="H18" s="145"/>
      <c r="I18" s="145"/>
      <c r="M18" s="95"/>
    </row>
    <row r="19" spans="1:27" s="84" customFormat="1" ht="3.75" customHeight="1" x14ac:dyDescent="0.25">
      <c r="A19" s="83"/>
      <c r="B19" s="92"/>
      <c r="C19" s="140"/>
      <c r="D19" s="130" t="s">
        <v>51</v>
      </c>
      <c r="E19" s="131">
        <v>0.49</v>
      </c>
      <c r="F19" s="131">
        <f>SUM(F9:F16)</f>
        <v>0</v>
      </c>
      <c r="G19" s="129">
        <f>SUM(G9:G16)/8</f>
        <v>0</v>
      </c>
      <c r="H19" s="94"/>
      <c r="I19" s="94"/>
      <c r="J19" s="94"/>
      <c r="K19" s="94"/>
      <c r="L19" s="94"/>
      <c r="M19" s="13"/>
      <c r="N19" s="83"/>
      <c r="O19" s="83"/>
      <c r="P19" s="83"/>
      <c r="Q19" s="83"/>
      <c r="R19" s="83"/>
      <c r="S19" s="83"/>
      <c r="T19" s="83"/>
    </row>
    <row r="20" spans="1:27" s="84" customFormat="1" ht="4.5" customHeight="1" x14ac:dyDescent="0.25">
      <c r="A20" s="83"/>
      <c r="B20" s="92"/>
      <c r="C20" s="123"/>
      <c r="D20" s="130" t="s">
        <v>38</v>
      </c>
      <c r="E20" s="131">
        <v>0.75</v>
      </c>
      <c r="F20" s="131"/>
      <c r="G20" s="129"/>
      <c r="H20" s="94"/>
      <c r="I20" s="94"/>
      <c r="J20" s="94"/>
      <c r="K20" s="94"/>
      <c r="L20" s="94"/>
      <c r="M20" s="13"/>
      <c r="N20" s="83"/>
      <c r="O20" s="83"/>
      <c r="P20" s="83"/>
      <c r="Q20" s="83"/>
      <c r="R20" s="83"/>
      <c r="S20" s="83"/>
      <c r="T20" s="83"/>
    </row>
    <row r="21" spans="1:27" s="84" customFormat="1" ht="4.5" customHeight="1" x14ac:dyDescent="0.25">
      <c r="A21" s="83"/>
      <c r="B21" s="92"/>
      <c r="C21" s="123"/>
      <c r="D21" s="130" t="s">
        <v>37</v>
      </c>
      <c r="E21" s="131">
        <v>0.9</v>
      </c>
      <c r="F21" s="131"/>
      <c r="G21" s="129"/>
      <c r="H21" s="94"/>
      <c r="I21" s="94"/>
      <c r="J21" s="94"/>
      <c r="K21" s="94"/>
      <c r="L21" s="94"/>
      <c r="M21" s="13"/>
      <c r="N21" s="83"/>
      <c r="O21" s="83"/>
      <c r="P21" s="83"/>
      <c r="Q21" s="83"/>
      <c r="R21" s="83"/>
      <c r="S21" s="83"/>
      <c r="T21" s="83"/>
    </row>
    <row r="22" spans="1:27" s="84" customFormat="1" ht="3.75" customHeight="1" x14ac:dyDescent="0.25">
      <c r="A22" s="83"/>
      <c r="B22" s="92"/>
      <c r="C22" s="123"/>
      <c r="D22" s="130" t="s">
        <v>15</v>
      </c>
      <c r="E22" s="131">
        <v>1</v>
      </c>
      <c r="F22" s="131"/>
      <c r="G22" s="129"/>
      <c r="H22" s="94"/>
      <c r="I22" s="94"/>
      <c r="J22" s="94"/>
      <c r="K22" s="94"/>
      <c r="L22" s="94"/>
      <c r="M22" s="13"/>
      <c r="N22" s="83"/>
      <c r="O22" s="83"/>
      <c r="P22" s="83"/>
      <c r="Q22" s="83"/>
      <c r="R22" s="83"/>
      <c r="S22" s="83"/>
      <c r="T22" s="83"/>
    </row>
    <row r="23" spans="1:27" s="1" customFormat="1" x14ac:dyDescent="0.25">
      <c r="B23" s="10"/>
      <c r="C23" s="18"/>
      <c r="D23" s="136" t="s">
        <v>69</v>
      </c>
      <c r="E23" s="56"/>
      <c r="F23" s="139">
        <v>32</v>
      </c>
      <c r="G23" s="11"/>
      <c r="H23" s="11"/>
      <c r="I23" s="12"/>
      <c r="J23" s="12"/>
      <c r="K23" s="12"/>
      <c r="L23" s="12"/>
      <c r="M23" s="13"/>
    </row>
    <row r="24" spans="1:27" s="1" customFormat="1" x14ac:dyDescent="0.25">
      <c r="B24" s="10"/>
      <c r="C24" s="18"/>
      <c r="D24" s="136" t="s">
        <v>65</v>
      </c>
      <c r="E24" s="56"/>
      <c r="F24" s="139">
        <f>COUNTIF(F9:F16, "NA")</f>
        <v>0</v>
      </c>
      <c r="G24" s="11"/>
      <c r="H24" s="11"/>
      <c r="I24" s="12"/>
      <c r="J24" s="12"/>
      <c r="K24" s="12"/>
      <c r="L24" s="12"/>
      <c r="M24" s="13"/>
    </row>
    <row r="25" spans="1:27" s="1" customFormat="1" x14ac:dyDescent="0.25">
      <c r="B25" s="10"/>
      <c r="C25" s="18"/>
      <c r="D25" s="136" t="s">
        <v>66</v>
      </c>
      <c r="E25" s="56"/>
      <c r="F25" s="139">
        <f>F23-F24</f>
        <v>32</v>
      </c>
      <c r="G25" s="11"/>
      <c r="H25" s="11"/>
      <c r="I25" s="12"/>
      <c r="J25" s="12"/>
      <c r="K25" s="12"/>
      <c r="L25" s="12"/>
      <c r="M25" s="13"/>
    </row>
    <row r="26" spans="1:27" s="1" customFormat="1" x14ac:dyDescent="0.25">
      <c r="B26" s="10"/>
      <c r="C26" s="18"/>
      <c r="D26" s="136" t="s">
        <v>67</v>
      </c>
      <c r="E26" s="56"/>
      <c r="F26" s="139">
        <f>SUM(F9:F16)</f>
        <v>0</v>
      </c>
      <c r="G26" s="11"/>
      <c r="H26" s="11"/>
      <c r="I26" s="12"/>
      <c r="J26" s="12"/>
      <c r="K26" s="12"/>
      <c r="L26" s="12"/>
      <c r="M26" s="13"/>
    </row>
    <row r="27" spans="1:27" s="1" customFormat="1" x14ac:dyDescent="0.25">
      <c r="B27" s="10"/>
      <c r="C27" s="18"/>
      <c r="D27" s="137" t="s">
        <v>68</v>
      </c>
      <c r="E27" s="56"/>
      <c r="F27" s="138">
        <f>G18</f>
        <v>0</v>
      </c>
      <c r="G27" s="11"/>
      <c r="H27" s="11"/>
      <c r="I27" s="12"/>
      <c r="J27" s="12"/>
      <c r="K27" s="12"/>
      <c r="L27" s="12"/>
      <c r="M27" s="13"/>
    </row>
    <row r="28" spans="1:27" ht="16.350000000000001" customHeight="1" x14ac:dyDescent="0.25">
      <c r="A28" s="1"/>
      <c r="B28" s="10"/>
      <c r="C28" s="12"/>
      <c r="D28" s="12"/>
      <c r="E28" s="12"/>
      <c r="F28" s="12"/>
      <c r="G28" s="12"/>
      <c r="H28" s="12"/>
      <c r="I28" s="12"/>
      <c r="J28" s="12"/>
      <c r="K28" s="12"/>
      <c r="L28" s="12"/>
      <c r="M28" s="13"/>
      <c r="N28" s="1"/>
      <c r="O28" s="1"/>
      <c r="P28" s="1"/>
      <c r="Q28" s="1"/>
      <c r="R28" s="1"/>
      <c r="S28" s="1"/>
      <c r="T28" s="1"/>
      <c r="U28" s="1"/>
    </row>
    <row r="29" spans="1:27" ht="16.350000000000001" customHeight="1" x14ac:dyDescent="0.25">
      <c r="A29" s="1"/>
      <c r="B29" s="10"/>
      <c r="C29" s="12"/>
      <c r="D29" s="12"/>
      <c r="E29" s="12"/>
      <c r="F29" s="12"/>
      <c r="G29" s="12"/>
      <c r="H29" s="12"/>
      <c r="I29" s="12"/>
      <c r="J29" s="12"/>
      <c r="K29" s="12"/>
      <c r="L29" s="12"/>
      <c r="M29" s="13"/>
      <c r="N29" s="1"/>
      <c r="O29" s="1"/>
      <c r="P29" s="1"/>
      <c r="Q29" s="1"/>
      <c r="R29" s="1"/>
      <c r="S29" s="1"/>
      <c r="T29" s="1"/>
      <c r="U29" s="1"/>
    </row>
    <row r="30" spans="1:27" ht="16.350000000000001" customHeight="1" x14ac:dyDescent="0.25">
      <c r="A30" s="1"/>
      <c r="B30" s="10"/>
      <c r="C30" s="12"/>
      <c r="D30" s="12"/>
      <c r="E30" s="12"/>
      <c r="F30" s="12"/>
      <c r="G30" s="12"/>
      <c r="H30" s="12"/>
      <c r="I30" s="12"/>
      <c r="J30" s="12"/>
      <c r="K30" s="12"/>
      <c r="L30" s="12"/>
      <c r="M30" s="13"/>
      <c r="N30" s="1"/>
      <c r="O30" s="1"/>
      <c r="P30" s="1"/>
      <c r="Q30" s="1"/>
      <c r="R30" s="1"/>
      <c r="S30" s="1"/>
      <c r="T30" s="1"/>
      <c r="U30" s="1"/>
    </row>
    <row r="31" spans="1:27" x14ac:dyDescent="0.25">
      <c r="A31" s="1"/>
      <c r="B31" s="10"/>
      <c r="C31" s="12"/>
      <c r="D31" s="12"/>
      <c r="E31" s="12"/>
      <c r="F31" s="12"/>
      <c r="G31" s="12"/>
      <c r="H31" s="12"/>
      <c r="I31" s="12"/>
      <c r="J31" s="12"/>
      <c r="K31" s="12"/>
      <c r="L31" s="12"/>
      <c r="M31" s="13"/>
      <c r="N31" s="1"/>
      <c r="O31" s="1"/>
      <c r="P31" s="1"/>
      <c r="Q31" s="1"/>
      <c r="R31" s="1"/>
      <c r="S31" s="1"/>
      <c r="T31" s="1"/>
      <c r="U31" s="1"/>
    </row>
    <row r="32" spans="1:27" x14ac:dyDescent="0.25">
      <c r="A32" s="1"/>
      <c r="B32" s="10"/>
      <c r="C32" s="12"/>
      <c r="D32" s="12"/>
      <c r="E32" s="12"/>
      <c r="F32" s="12"/>
      <c r="G32" s="12"/>
      <c r="H32" s="12"/>
      <c r="I32" s="12"/>
      <c r="J32" s="12"/>
      <c r="K32" s="12"/>
      <c r="L32" s="12"/>
      <c r="M32" s="13"/>
      <c r="N32" s="1"/>
      <c r="O32" s="1"/>
      <c r="P32" s="1"/>
      <c r="Q32" s="1"/>
      <c r="R32" s="1"/>
    </row>
    <row r="33" spans="1:18" ht="30" customHeight="1" x14ac:dyDescent="0.25">
      <c r="A33" s="1"/>
      <c r="B33" s="10"/>
      <c r="C33" s="12"/>
      <c r="D33" s="12"/>
      <c r="E33" s="12"/>
      <c r="F33" s="12"/>
      <c r="G33" s="12"/>
      <c r="H33" s="12"/>
      <c r="I33" s="12"/>
      <c r="J33" s="12"/>
      <c r="K33" s="12"/>
      <c r="L33" s="12"/>
      <c r="M33" s="13"/>
      <c r="N33" s="1"/>
      <c r="O33" s="1"/>
      <c r="P33" s="1"/>
      <c r="Q33" s="1"/>
      <c r="R33" s="1"/>
    </row>
    <row r="34" spans="1:18" ht="29.25" customHeight="1" thickBot="1" x14ac:dyDescent="0.3">
      <c r="A34" s="1"/>
      <c r="B34" s="20"/>
      <c r="C34" s="21"/>
      <c r="D34" s="21"/>
      <c r="E34" s="21"/>
      <c r="F34" s="21"/>
      <c r="G34" s="21"/>
      <c r="H34" s="21"/>
      <c r="I34" s="21"/>
      <c r="J34" s="21"/>
      <c r="K34" s="21"/>
      <c r="L34" s="21"/>
      <c r="M34" s="22"/>
      <c r="N34" s="1"/>
      <c r="O34" s="1"/>
      <c r="P34" s="1"/>
      <c r="Q34" s="1"/>
      <c r="R34" s="1"/>
    </row>
    <row r="35" spans="1:18" ht="16.5" thickTop="1" x14ac:dyDescent="0.25">
      <c r="A35" s="1"/>
      <c r="B35" s="1"/>
      <c r="C35" s="1"/>
      <c r="D35" s="1"/>
      <c r="E35" s="1"/>
      <c r="F35" s="1"/>
      <c r="G35" s="1"/>
      <c r="H35" s="1"/>
      <c r="I35" s="1"/>
      <c r="J35" s="1"/>
      <c r="K35" s="1"/>
      <c r="L35" s="1"/>
      <c r="M35" s="1"/>
      <c r="N35" s="1"/>
      <c r="O35" s="1"/>
      <c r="P35" s="1"/>
      <c r="Q35" s="1"/>
      <c r="R35" s="1"/>
    </row>
    <row r="36" spans="1:18" ht="30" customHeight="1" x14ac:dyDescent="0.25">
      <c r="A36" s="1"/>
      <c r="B36" s="1"/>
      <c r="C36" s="1"/>
      <c r="D36" s="1"/>
      <c r="E36" s="1"/>
      <c r="F36" s="1"/>
      <c r="G36" s="1"/>
      <c r="H36" s="1"/>
      <c r="I36" s="1"/>
      <c r="J36" s="1"/>
      <c r="K36" s="1"/>
      <c r="L36" s="1"/>
      <c r="M36" s="1"/>
      <c r="N36" s="1"/>
      <c r="O36" s="1"/>
      <c r="P36" s="1"/>
      <c r="Q36" s="1"/>
      <c r="R36" s="1"/>
    </row>
    <row r="37" spans="1:18" ht="15" customHeight="1" x14ac:dyDescent="0.25">
      <c r="A37" s="1"/>
      <c r="B37" s="1"/>
      <c r="C37" s="1"/>
      <c r="D37" s="1"/>
      <c r="E37" s="1"/>
      <c r="F37" s="1"/>
      <c r="G37" s="1"/>
      <c r="H37" s="1"/>
      <c r="I37" s="1"/>
      <c r="J37" s="1"/>
      <c r="K37" s="1"/>
      <c r="L37" s="1"/>
      <c r="M37" s="1"/>
      <c r="N37" s="1"/>
      <c r="O37" s="1"/>
      <c r="P37" s="1"/>
      <c r="Q37" s="1"/>
      <c r="R37" s="1"/>
    </row>
    <row r="38" spans="1:18" ht="16.350000000000001" customHeight="1" x14ac:dyDescent="0.25">
      <c r="A38" s="1"/>
      <c r="B38" s="1"/>
      <c r="C38" s="1"/>
      <c r="D38" s="1"/>
      <c r="E38" s="1"/>
      <c r="F38" s="1"/>
      <c r="G38" s="1"/>
      <c r="H38" s="1"/>
      <c r="I38" s="1"/>
      <c r="J38" s="1"/>
      <c r="K38" s="1"/>
      <c r="L38" s="1"/>
      <c r="M38" s="1"/>
      <c r="N38" s="1"/>
      <c r="O38" s="1"/>
      <c r="P38" s="1"/>
      <c r="Q38" s="1"/>
      <c r="R38" s="1"/>
    </row>
    <row r="39" spans="1:18" ht="16.350000000000001" customHeight="1" x14ac:dyDescent="0.25">
      <c r="A39" s="1"/>
      <c r="B39" s="1"/>
      <c r="C39" s="1"/>
      <c r="D39" s="1"/>
      <c r="E39" s="1"/>
      <c r="F39" s="1"/>
      <c r="G39" s="1"/>
      <c r="H39" s="1"/>
      <c r="I39" s="1"/>
      <c r="J39" s="1"/>
      <c r="K39" s="1"/>
      <c r="L39" s="1"/>
      <c r="M39" s="1"/>
      <c r="N39" s="1"/>
      <c r="O39" s="1"/>
      <c r="P39" s="1"/>
      <c r="Q39" s="1"/>
      <c r="R39" s="1"/>
    </row>
    <row r="40" spans="1:18" s="1" customFormat="1" x14ac:dyDescent="0.25"/>
    <row r="41" spans="1:18" ht="16.350000000000001" customHeight="1"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ht="31.5" customHeight="1" x14ac:dyDescent="0.25">
      <c r="A45" s="1"/>
      <c r="B45" s="1"/>
      <c r="C45" s="1"/>
      <c r="D45" s="1"/>
      <c r="E45" s="1"/>
      <c r="F45" s="1"/>
      <c r="G45" s="1"/>
      <c r="H45" s="1"/>
      <c r="I45" s="1"/>
      <c r="J45" s="1"/>
      <c r="K45" s="1"/>
      <c r="L45" s="1"/>
      <c r="M45" s="1"/>
      <c r="N45" s="1"/>
      <c r="O45" s="1"/>
      <c r="P45" s="1"/>
      <c r="Q45" s="1"/>
      <c r="R45" s="1"/>
    </row>
    <row r="46" spans="1:18" ht="16.350000000000001" customHeight="1" x14ac:dyDescent="0.25">
      <c r="A46" s="1"/>
      <c r="B46" s="1"/>
      <c r="C46" s="1"/>
      <c r="D46" s="1"/>
      <c r="E46" s="1"/>
      <c r="F46" s="1"/>
      <c r="G46" s="1"/>
      <c r="H46" s="1"/>
      <c r="I46" s="1"/>
      <c r="J46" s="1"/>
      <c r="K46" s="1"/>
      <c r="L46" s="1"/>
      <c r="M46" s="1"/>
      <c r="N46" s="1"/>
      <c r="O46" s="1"/>
      <c r="P46" s="1"/>
      <c r="Q46" s="1"/>
      <c r="R46" s="1"/>
    </row>
    <row r="47" spans="1:18" ht="16.350000000000001" customHeight="1"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23" ht="16.350000000000001" customHeight="1" x14ac:dyDescent="0.25">
      <c r="A49" s="1"/>
      <c r="B49" s="1"/>
      <c r="C49" s="1"/>
      <c r="D49" s="1"/>
      <c r="E49" s="1"/>
      <c r="F49" s="1"/>
      <c r="G49" s="1"/>
      <c r="H49" s="1"/>
      <c r="I49" s="1"/>
      <c r="J49" s="1"/>
      <c r="K49" s="1"/>
      <c r="L49" s="1"/>
      <c r="M49" s="1"/>
      <c r="N49" s="1"/>
      <c r="O49" s="1"/>
      <c r="P49" s="1"/>
      <c r="Q49" s="1"/>
      <c r="R49" s="1"/>
    </row>
    <row r="50" spans="1:23" ht="16.350000000000001" customHeight="1" x14ac:dyDescent="0.25">
      <c r="A50" s="1"/>
      <c r="B50" s="1"/>
      <c r="C50" s="1"/>
      <c r="D50" s="1"/>
      <c r="E50" s="1"/>
      <c r="F50" s="1"/>
      <c r="G50" s="1"/>
      <c r="H50" s="1"/>
      <c r="I50" s="1"/>
      <c r="J50" s="1"/>
      <c r="K50" s="1"/>
      <c r="L50" s="1"/>
      <c r="M50" s="1"/>
      <c r="N50" s="1"/>
      <c r="O50" s="1"/>
      <c r="P50" s="1"/>
      <c r="Q50" s="1"/>
      <c r="R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row>
    <row r="68" spans="1:23" x14ac:dyDescent="0.25">
      <c r="A68" s="1"/>
      <c r="B68" s="1"/>
      <c r="C68" s="23"/>
      <c r="D68" s="1"/>
      <c r="E68" s="24"/>
      <c r="F68" s="24"/>
      <c r="G68" s="24"/>
      <c r="H68" s="24"/>
      <c r="I68" s="1"/>
      <c r="J68" s="1"/>
    </row>
    <row r="69" spans="1:23" x14ac:dyDescent="0.25">
      <c r="A69" s="1"/>
      <c r="B69" s="1"/>
      <c r="C69" s="23"/>
      <c r="D69" s="1"/>
      <c r="E69" s="24"/>
      <c r="F69" s="24"/>
      <c r="G69" s="24"/>
      <c r="H69" s="24"/>
      <c r="I69" s="1"/>
      <c r="J69" s="1"/>
    </row>
    <row r="70" spans="1:23" x14ac:dyDescent="0.25">
      <c r="A70" s="1"/>
      <c r="B70" s="1"/>
      <c r="C70" s="23"/>
      <c r="D70" s="1"/>
      <c r="E70" s="24"/>
      <c r="F70" s="24"/>
      <c r="G70" s="24"/>
      <c r="H70" s="24"/>
      <c r="I70" s="1"/>
      <c r="J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ht="15.75" hidden="1" customHeight="1" thickBot="1" x14ac:dyDescent="0.3">
      <c r="A77" s="1"/>
      <c r="B77" s="1"/>
      <c r="C77" s="237" t="s">
        <v>31</v>
      </c>
      <c r="D77" s="237"/>
      <c r="E77" s="237"/>
      <c r="F77" s="24"/>
      <c r="G77" s="24"/>
      <c r="H77" s="24"/>
      <c r="I77" s="1"/>
      <c r="J77" s="1"/>
    </row>
    <row r="78" spans="1:23" hidden="1" x14ac:dyDescent="0.25">
      <c r="C78" s="54" t="s">
        <v>1</v>
      </c>
      <c r="D78" s="54" t="s">
        <v>39</v>
      </c>
      <c r="E78" s="54" t="s">
        <v>30</v>
      </c>
      <c r="I78" s="25"/>
    </row>
    <row r="79" spans="1:23" hidden="1" x14ac:dyDescent="0.25">
      <c r="C79" s="26" t="s">
        <v>2</v>
      </c>
      <c r="D79" s="26" t="s">
        <v>2</v>
      </c>
      <c r="E79" s="26" t="s">
        <v>2</v>
      </c>
      <c r="I79" s="25"/>
    </row>
    <row r="80" spans="1:23" hidden="1" x14ac:dyDescent="0.25">
      <c r="C80" s="26" t="s">
        <v>48</v>
      </c>
      <c r="D80" s="26" t="s">
        <v>40</v>
      </c>
      <c r="E80" s="26" t="s">
        <v>32</v>
      </c>
      <c r="I80" s="25"/>
    </row>
    <row r="81" spans="3:9" hidden="1" x14ac:dyDescent="0.25">
      <c r="C81" s="27" t="s">
        <v>52</v>
      </c>
      <c r="D81" s="26" t="s">
        <v>41</v>
      </c>
      <c r="E81" s="26" t="s">
        <v>33</v>
      </c>
      <c r="I81" s="25"/>
    </row>
    <row r="82" spans="3:9" ht="141.75" hidden="1" x14ac:dyDescent="0.25">
      <c r="C82" s="27" t="s">
        <v>49</v>
      </c>
      <c r="D82" s="26" t="s">
        <v>3</v>
      </c>
      <c r="E82" s="55" t="s">
        <v>34</v>
      </c>
      <c r="I82" s="25"/>
    </row>
    <row r="83" spans="3:9" ht="157.5" hidden="1" x14ac:dyDescent="0.25">
      <c r="C83" s="27" t="s">
        <v>53</v>
      </c>
      <c r="D83" s="28"/>
      <c r="E83" s="55" t="s">
        <v>35</v>
      </c>
      <c r="I83" s="25"/>
    </row>
    <row r="84" spans="3:9" ht="204.75" hidden="1" x14ac:dyDescent="0.25">
      <c r="C84" s="27" t="s">
        <v>50</v>
      </c>
      <c r="D84" s="28"/>
      <c r="E84" s="27" t="s">
        <v>6</v>
      </c>
      <c r="I84" s="25"/>
    </row>
    <row r="85" spans="3:9" hidden="1" x14ac:dyDescent="0.25">
      <c r="C85" s="26" t="s">
        <v>3</v>
      </c>
      <c r="D85" s="28"/>
      <c r="E85" s="26" t="s">
        <v>3</v>
      </c>
      <c r="I85" s="25"/>
    </row>
    <row r="86" spans="3:9" x14ac:dyDescent="0.25">
      <c r="C86" s="2"/>
      <c r="D86" s="25"/>
    </row>
    <row r="87" spans="3:9" x14ac:dyDescent="0.25">
      <c r="C87" s="2"/>
      <c r="D87" s="25"/>
    </row>
  </sheetData>
  <mergeCells count="5">
    <mergeCell ref="C4:D4"/>
    <mergeCell ref="C5:I5"/>
    <mergeCell ref="C77:E77"/>
    <mergeCell ref="B2:M2"/>
    <mergeCell ref="C6:H6"/>
  </mergeCells>
  <dataValidations count="2">
    <dataValidation type="list" allowBlank="1" showInputMessage="1" showErrorMessage="1" sqref="C9:C16" xr:uid="{00000000-0002-0000-0500-000000000000}">
      <formula1>$C$79:$C$85</formula1>
    </dataValidation>
    <dataValidation type="list" allowBlank="1" showInputMessage="1" showErrorMessage="1" sqref="C17" xr:uid="{810A43AC-B9AA-440F-AE43-30A3D7C2DC30}">
      <formula1>$D$84:$D$87</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90"/>
  <sheetViews>
    <sheetView showGridLines="0" topLeftCell="A13" zoomScaleNormal="100" workbookViewId="0">
      <selection activeCell="D10" sqref="D10"/>
    </sheetView>
  </sheetViews>
  <sheetFormatPr defaultColWidth="9.140625" defaultRowHeight="15.75" x14ac:dyDescent="0.25"/>
  <cols>
    <col min="1" max="2" width="4" style="2" customWidth="1"/>
    <col min="3" max="3" width="15.5703125" style="29" bestFit="1" customWidth="1"/>
    <col min="4" max="4" width="80.85546875" style="2" customWidth="1"/>
    <col min="5" max="5" width="0.28515625" style="25" customWidth="1"/>
    <col min="6" max="6" width="21.140625"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9" ht="16.5" thickBot="1" x14ac:dyDescent="0.3">
      <c r="A1" s="1"/>
      <c r="B1" s="1"/>
      <c r="C1" s="1"/>
      <c r="D1" s="1"/>
      <c r="E1" s="1"/>
      <c r="F1" s="1"/>
      <c r="G1" s="1"/>
      <c r="H1" s="1"/>
      <c r="I1" s="1"/>
      <c r="J1" s="1"/>
      <c r="K1" s="1"/>
      <c r="L1" s="1"/>
      <c r="M1" s="1"/>
      <c r="N1" s="1"/>
      <c r="O1" s="1"/>
      <c r="P1" s="1"/>
      <c r="Q1" s="1"/>
      <c r="R1" s="1"/>
    </row>
    <row r="2" spans="1:29" s="4" customFormat="1" ht="68.25" customHeight="1" thickTop="1" x14ac:dyDescent="0.25">
      <c r="A2" s="3"/>
      <c r="B2" s="218" t="s">
        <v>4</v>
      </c>
      <c r="C2" s="219"/>
      <c r="D2" s="219"/>
      <c r="E2" s="219"/>
      <c r="F2" s="219"/>
      <c r="G2" s="219"/>
      <c r="H2" s="219"/>
      <c r="I2" s="219"/>
      <c r="J2" s="219"/>
      <c r="K2" s="219"/>
      <c r="L2" s="219"/>
      <c r="M2" s="220"/>
      <c r="N2" s="3"/>
      <c r="O2" s="3"/>
      <c r="P2" s="3"/>
      <c r="Q2" s="3"/>
      <c r="R2" s="3"/>
      <c r="S2" s="3"/>
      <c r="T2" s="3"/>
      <c r="U2" s="3"/>
      <c r="V2" s="3"/>
      <c r="W2" s="3"/>
      <c r="X2" s="3"/>
    </row>
    <row r="3" spans="1:29" s="3" customFormat="1" ht="16.350000000000001" customHeight="1" x14ac:dyDescent="0.35">
      <c r="B3" s="5"/>
      <c r="C3" s="6"/>
      <c r="D3" s="7"/>
      <c r="E3" s="7"/>
      <c r="F3" s="7"/>
      <c r="G3" s="7"/>
      <c r="H3" s="7"/>
      <c r="I3" s="7"/>
      <c r="J3" s="8"/>
      <c r="K3" s="8"/>
      <c r="L3" s="8"/>
      <c r="M3" s="9"/>
    </row>
    <row r="4" spans="1:29" ht="35.25" x14ac:dyDescent="0.5">
      <c r="A4" s="1"/>
      <c r="B4" s="10"/>
      <c r="C4" s="236" t="s">
        <v>26</v>
      </c>
      <c r="D4" s="236"/>
      <c r="E4" s="11"/>
      <c r="F4" s="11"/>
      <c r="G4" s="11"/>
      <c r="H4" s="11"/>
      <c r="I4" s="12"/>
      <c r="J4" s="12"/>
      <c r="K4" s="12"/>
      <c r="L4" s="12"/>
      <c r="M4" s="13"/>
      <c r="N4" s="1"/>
      <c r="O4" s="1"/>
      <c r="P4" s="1"/>
      <c r="Q4" s="1"/>
      <c r="R4" s="1"/>
    </row>
    <row r="5" spans="1:29" ht="65.25" customHeight="1" x14ac:dyDescent="0.25">
      <c r="A5" s="1"/>
      <c r="B5" s="10"/>
      <c r="C5" s="230" t="s">
        <v>143</v>
      </c>
      <c r="D5" s="230"/>
      <c r="E5" s="230"/>
      <c r="F5" s="230"/>
      <c r="G5" s="230"/>
      <c r="H5" s="230"/>
      <c r="I5" s="230"/>
      <c r="J5" s="12"/>
      <c r="K5" s="12"/>
      <c r="L5" s="12"/>
      <c r="M5" s="13"/>
      <c r="N5" s="187"/>
      <c r="O5" s="187"/>
      <c r="P5" s="187"/>
      <c r="Q5" s="187"/>
      <c r="R5" s="187"/>
      <c r="S5" s="187"/>
      <c r="T5" s="187"/>
      <c r="U5" s="187"/>
      <c r="V5" s="187"/>
      <c r="W5" s="187"/>
      <c r="X5" s="187"/>
      <c r="Y5" s="187"/>
      <c r="Z5" s="187"/>
      <c r="AA5" s="187"/>
      <c r="AB5" s="187"/>
      <c r="AC5" s="187"/>
    </row>
    <row r="6" spans="1:29" s="84" customFormat="1" ht="33" customHeight="1" x14ac:dyDescent="0.2">
      <c r="A6" s="83"/>
      <c r="B6" s="92"/>
      <c r="C6" s="235" t="s">
        <v>136</v>
      </c>
      <c r="D6" s="235"/>
      <c r="E6" s="235"/>
      <c r="F6" s="235"/>
      <c r="G6" s="235"/>
      <c r="H6" s="235"/>
      <c r="I6" s="94"/>
      <c r="J6" s="94"/>
      <c r="K6" s="94"/>
      <c r="L6" s="94"/>
      <c r="M6" s="95"/>
      <c r="N6" s="186"/>
      <c r="O6" s="185"/>
      <c r="P6" s="185"/>
      <c r="Q6" s="185"/>
      <c r="R6" s="185"/>
      <c r="S6" s="185"/>
      <c r="T6" s="185"/>
      <c r="U6" s="185"/>
      <c r="V6" s="185"/>
      <c r="W6" s="185"/>
      <c r="X6" s="185"/>
      <c r="Y6" s="185"/>
      <c r="Z6" s="185"/>
      <c r="AA6" s="185"/>
      <c r="AB6" s="185"/>
      <c r="AC6" s="185"/>
    </row>
    <row r="7" spans="1:29" ht="16.5" thickBot="1" x14ac:dyDescent="0.3">
      <c r="A7" s="1"/>
      <c r="B7" s="10"/>
      <c r="C7" s="14"/>
      <c r="D7" s="15"/>
      <c r="E7" s="11"/>
      <c r="F7" s="11"/>
      <c r="G7" s="11"/>
      <c r="H7" s="11"/>
      <c r="I7" s="12"/>
      <c r="J7" s="12"/>
      <c r="K7" s="16"/>
      <c r="L7" s="12"/>
      <c r="M7" s="13"/>
      <c r="N7" s="187"/>
      <c r="O7" s="187"/>
      <c r="P7" s="187"/>
      <c r="Q7" s="187"/>
      <c r="R7" s="187"/>
      <c r="S7" s="187"/>
      <c r="T7" s="187"/>
      <c r="U7" s="187"/>
      <c r="V7" s="187"/>
      <c r="W7" s="187"/>
      <c r="X7" s="187"/>
      <c r="Y7" s="187"/>
      <c r="Z7" s="187"/>
      <c r="AA7" s="187"/>
      <c r="AB7" s="187"/>
      <c r="AC7" s="187"/>
    </row>
    <row r="8" spans="1:29" ht="24.75" customHeight="1" thickBot="1" x14ac:dyDescent="0.3">
      <c r="A8" s="1"/>
      <c r="B8" s="10"/>
      <c r="C8" s="132" t="s">
        <v>0</v>
      </c>
      <c r="D8" s="133" t="s">
        <v>5</v>
      </c>
      <c r="E8" s="193" t="s">
        <v>36</v>
      </c>
      <c r="F8" s="208" t="s">
        <v>60</v>
      </c>
      <c r="G8" s="133" t="s">
        <v>16</v>
      </c>
      <c r="H8" s="133" t="s">
        <v>61</v>
      </c>
      <c r="I8" s="133" t="s">
        <v>58</v>
      </c>
      <c r="J8" s="12"/>
      <c r="K8" s="17"/>
      <c r="L8" s="17"/>
      <c r="M8" s="13"/>
      <c r="N8" s="187"/>
      <c r="O8" s="187"/>
      <c r="P8" s="187"/>
      <c r="Q8" s="187"/>
      <c r="R8" s="187"/>
      <c r="S8" s="187"/>
      <c r="T8" s="187"/>
      <c r="U8" s="187"/>
      <c r="V8" s="187"/>
      <c r="W8" s="187"/>
      <c r="X8" s="187"/>
      <c r="Y8" s="187"/>
      <c r="Z8" s="187"/>
      <c r="AA8" s="187"/>
      <c r="AB8" s="187"/>
      <c r="AC8" s="187"/>
    </row>
    <row r="9" spans="1:29" ht="38.25" customHeight="1" thickBot="1" x14ac:dyDescent="0.3">
      <c r="A9" s="1"/>
      <c r="B9" s="10"/>
      <c r="C9" s="99" t="s">
        <v>2</v>
      </c>
      <c r="D9" s="182" t="s">
        <v>105</v>
      </c>
      <c r="E9" s="101">
        <v>1</v>
      </c>
      <c r="F9" s="210">
        <f>IF($C9="yes",1, IF($C9="select",0,IF($C9="no",0,IF($C9="Not Applicable","NA"))))</f>
        <v>0</v>
      </c>
      <c r="G9" s="209">
        <f t="shared" ref="G9:G21" si="0">IF(ISNUMBER(F9),F9/E9,1)</f>
        <v>0</v>
      </c>
      <c r="H9" s="151"/>
      <c r="I9" s="135" t="s">
        <v>85</v>
      </c>
      <c r="J9" s="12"/>
      <c r="K9" s="17"/>
      <c r="L9" s="17"/>
      <c r="M9" s="13"/>
      <c r="N9" s="188"/>
      <c r="O9" s="187"/>
      <c r="P9" s="187"/>
      <c r="Q9" s="187"/>
      <c r="R9" s="187"/>
      <c r="S9" s="187"/>
      <c r="T9" s="187"/>
      <c r="U9" s="187"/>
      <c r="V9" s="187"/>
      <c r="W9" s="187"/>
      <c r="X9" s="187"/>
      <c r="Y9" s="187"/>
      <c r="Z9" s="187"/>
      <c r="AA9" s="187"/>
      <c r="AB9" s="187"/>
      <c r="AC9" s="187"/>
    </row>
    <row r="10" spans="1:29" ht="46.5" thickBot="1" x14ac:dyDescent="0.3">
      <c r="A10" s="1"/>
      <c r="B10" s="10"/>
      <c r="C10" s="99" t="s">
        <v>2</v>
      </c>
      <c r="D10" s="82" t="s">
        <v>144</v>
      </c>
      <c r="E10" s="101">
        <v>4</v>
      </c>
      <c r="F10" s="210">
        <f>IF($C10="seldom",1,IF($C10="sometimes",2,IF($C10="often",3,IF($C10="always",4,IF($C10="Select",0,IF($C10="never",0,IF($C10="Not Applicable","NA")))))))</f>
        <v>0</v>
      </c>
      <c r="G10" s="209">
        <f t="shared" si="0"/>
        <v>0</v>
      </c>
      <c r="H10" s="151"/>
      <c r="I10" s="135" t="s">
        <v>87</v>
      </c>
      <c r="J10" s="12"/>
      <c r="K10" s="12"/>
      <c r="L10" s="12"/>
      <c r="M10" s="13"/>
      <c r="N10" s="187"/>
      <c r="O10" s="187"/>
      <c r="P10" s="187"/>
      <c r="Q10" s="187"/>
      <c r="R10" s="187"/>
      <c r="S10" s="187"/>
      <c r="T10" s="187"/>
      <c r="U10" s="187"/>
      <c r="V10" s="187"/>
      <c r="W10" s="187"/>
      <c r="X10" s="187"/>
      <c r="Y10" s="187"/>
      <c r="Z10" s="187"/>
      <c r="AA10" s="187"/>
      <c r="AB10" s="187"/>
      <c r="AC10" s="187"/>
    </row>
    <row r="11" spans="1:29" ht="24" customHeight="1" thickBot="1" x14ac:dyDescent="0.3">
      <c r="A11" s="1"/>
      <c r="B11" s="10"/>
      <c r="C11" s="99" t="s">
        <v>2</v>
      </c>
      <c r="D11" s="82" t="s">
        <v>17</v>
      </c>
      <c r="E11" s="101">
        <v>1</v>
      </c>
      <c r="F11" s="210">
        <f>IF($C11="yes",1, IF($C11="select",0,IF($C11="no",0,IF($C11="Not Applicable","NA"))))</f>
        <v>0</v>
      </c>
      <c r="G11" s="209">
        <f t="shared" si="0"/>
        <v>0</v>
      </c>
      <c r="H11" s="151"/>
      <c r="I11" s="135" t="s">
        <v>70</v>
      </c>
      <c r="J11" s="12"/>
      <c r="K11" s="12"/>
      <c r="L11" s="12"/>
      <c r="M11" s="13"/>
      <c r="N11" s="187"/>
      <c r="O11" s="187"/>
      <c r="P11" s="187"/>
      <c r="Q11" s="187"/>
      <c r="R11" s="187"/>
      <c r="S11" s="187"/>
      <c r="T11" s="187"/>
      <c r="U11" s="187"/>
      <c r="V11" s="187"/>
      <c r="W11" s="187"/>
      <c r="X11" s="187"/>
      <c r="Y11" s="187"/>
      <c r="Z11" s="187"/>
      <c r="AA11" s="187"/>
      <c r="AB11" s="187"/>
      <c r="AC11" s="187"/>
    </row>
    <row r="12" spans="1:29" ht="33" customHeight="1" thickBot="1" x14ac:dyDescent="0.3">
      <c r="A12" s="1"/>
      <c r="B12" s="10"/>
      <c r="C12" s="101" t="s">
        <v>2</v>
      </c>
      <c r="D12" s="82" t="s">
        <v>128</v>
      </c>
      <c r="E12" s="101">
        <v>4</v>
      </c>
      <c r="F12" s="210">
        <f>IF($C12="seldom",1,IF($C12="sometimes",2,IF($C12="often",3,IF($C12="always",4,IF($C12="Select",0,IF($C12="never",0,IF($C12="Not Applicable","NA")))))))</f>
        <v>0</v>
      </c>
      <c r="G12" s="209">
        <f t="shared" si="0"/>
        <v>0</v>
      </c>
      <c r="H12" s="151"/>
      <c r="I12" s="118"/>
      <c r="J12" s="12"/>
      <c r="K12" s="12"/>
      <c r="L12" s="12"/>
      <c r="M12" s="13"/>
      <c r="N12" s="187"/>
      <c r="O12" s="187"/>
      <c r="P12" s="187"/>
      <c r="Q12" s="187"/>
      <c r="R12" s="187"/>
      <c r="S12" s="187"/>
      <c r="T12" s="187"/>
      <c r="U12" s="187"/>
      <c r="V12" s="187"/>
      <c r="W12" s="187"/>
      <c r="X12" s="187"/>
      <c r="Y12" s="187"/>
      <c r="Z12" s="187"/>
      <c r="AA12" s="187"/>
      <c r="AB12" s="187"/>
      <c r="AC12" s="187"/>
    </row>
    <row r="13" spans="1:29" ht="30.75" thickBot="1" x14ac:dyDescent="0.3">
      <c r="A13" s="1"/>
      <c r="B13" s="10"/>
      <c r="C13" s="101" t="s">
        <v>2</v>
      </c>
      <c r="D13" s="82" t="s">
        <v>54</v>
      </c>
      <c r="E13" s="101">
        <v>4</v>
      </c>
      <c r="F13" s="210">
        <f>IF($C13="seldom",1,IF($C13="sometimes",2,IF($C13="often",3,IF($C13="always",4,IF($C13="Select",0,IF($C13="never",0,IF($C13="Not Applicable","NA")))))))</f>
        <v>0</v>
      </c>
      <c r="G13" s="209">
        <f t="shared" si="0"/>
        <v>0</v>
      </c>
      <c r="H13" s="151"/>
      <c r="I13" s="118"/>
      <c r="J13" s="12"/>
      <c r="K13" s="12"/>
      <c r="L13" s="12"/>
      <c r="M13" s="13"/>
      <c r="N13" s="187"/>
      <c r="O13" s="187"/>
      <c r="P13" s="187"/>
      <c r="Q13" s="187"/>
      <c r="R13" s="187"/>
      <c r="S13" s="187"/>
      <c r="T13" s="187"/>
      <c r="U13" s="187"/>
      <c r="V13" s="187"/>
      <c r="W13" s="187"/>
      <c r="X13" s="187"/>
      <c r="Y13" s="187"/>
      <c r="Z13" s="187"/>
      <c r="AA13" s="187"/>
      <c r="AB13" s="187"/>
      <c r="AC13" s="187"/>
    </row>
    <row r="14" spans="1:29" ht="30.75" thickBot="1" x14ac:dyDescent="0.3">
      <c r="A14" s="1"/>
      <c r="B14" s="10"/>
      <c r="C14" s="99" t="s">
        <v>2</v>
      </c>
      <c r="D14" s="82" t="s">
        <v>46</v>
      </c>
      <c r="E14" s="101">
        <v>1</v>
      </c>
      <c r="F14" s="210">
        <f>IF($C14="yes",1, IF($C14="select",0,IF($C14="no",0,IF($C14="Not Applicable","NA"))))</f>
        <v>0</v>
      </c>
      <c r="G14" s="209">
        <f t="shared" si="0"/>
        <v>0</v>
      </c>
      <c r="H14" s="151"/>
      <c r="I14" s="102" t="s">
        <v>77</v>
      </c>
      <c r="J14" s="12"/>
      <c r="K14" s="12"/>
      <c r="L14" s="12"/>
      <c r="M14" s="13"/>
      <c r="N14" s="187"/>
      <c r="O14" s="187"/>
      <c r="P14" s="187"/>
      <c r="Q14" s="187"/>
      <c r="R14" s="187"/>
      <c r="S14" s="187"/>
      <c r="T14" s="187"/>
      <c r="U14" s="187"/>
      <c r="V14" s="187"/>
      <c r="W14" s="187"/>
      <c r="X14" s="187"/>
      <c r="Y14" s="187"/>
      <c r="Z14" s="187"/>
      <c r="AA14" s="187"/>
      <c r="AB14" s="187"/>
      <c r="AC14" s="187"/>
    </row>
    <row r="15" spans="1:29" ht="45.75" thickBot="1" x14ac:dyDescent="0.3">
      <c r="A15" s="1"/>
      <c r="B15" s="10"/>
      <c r="C15" s="99" t="s">
        <v>2</v>
      </c>
      <c r="D15" s="180" t="s">
        <v>88</v>
      </c>
      <c r="E15" s="101">
        <v>4</v>
      </c>
      <c r="F15" s="210">
        <f>IF($C$15="25 percent",1,IF($C$15="50 percent",2,IF($C$15="75 percent",3,IF($C$15="100 percent",4,IF($C$15="Select",0,IF($C$15="not in practice",0,IF($C$15="Not Applicable","NA")))))))</f>
        <v>0</v>
      </c>
      <c r="G15" s="209">
        <f t="shared" si="0"/>
        <v>0</v>
      </c>
      <c r="H15" s="151"/>
      <c r="I15" s="102" t="s">
        <v>78</v>
      </c>
      <c r="J15" s="12"/>
      <c r="K15" s="12"/>
      <c r="L15" s="12"/>
      <c r="M15" s="13"/>
      <c r="N15" s="188"/>
      <c r="O15" s="187"/>
      <c r="P15" s="187"/>
      <c r="Q15" s="187"/>
      <c r="R15" s="187"/>
      <c r="S15" s="187"/>
      <c r="T15" s="187"/>
      <c r="U15" s="187"/>
      <c r="V15" s="187"/>
      <c r="W15" s="187"/>
      <c r="X15" s="187"/>
      <c r="Y15" s="187"/>
      <c r="Z15" s="187"/>
      <c r="AA15" s="187"/>
      <c r="AB15" s="187"/>
      <c r="AC15" s="187"/>
    </row>
    <row r="16" spans="1:29" ht="32.25" customHeight="1" thickBot="1" x14ac:dyDescent="0.3">
      <c r="A16" s="1"/>
      <c r="B16" s="10"/>
      <c r="C16" s="99" t="s">
        <v>2</v>
      </c>
      <c r="D16" s="82" t="s">
        <v>114</v>
      </c>
      <c r="E16" s="101">
        <v>4</v>
      </c>
      <c r="F16" s="210">
        <f>IF($C16="seldom",1,IF($C16="sometimes",2,IF($C16="often",3,IF($C16="always",4,IF($C16="Select",0,IF($C16="never",0,IF($C16="Not Applicable","NA")))))))</f>
        <v>0</v>
      </c>
      <c r="G16" s="209">
        <f t="shared" si="0"/>
        <v>0</v>
      </c>
      <c r="H16" s="151"/>
      <c r="I16" s="102" t="s">
        <v>89</v>
      </c>
      <c r="J16" s="12"/>
      <c r="K16" s="12"/>
      <c r="L16" s="12"/>
      <c r="M16" s="13"/>
      <c r="N16" s="187"/>
      <c r="O16" s="187"/>
      <c r="P16" s="187"/>
      <c r="Q16" s="187"/>
      <c r="R16" s="187"/>
      <c r="S16" s="187"/>
      <c r="T16" s="187"/>
      <c r="U16" s="187"/>
      <c r="V16" s="187"/>
      <c r="W16" s="187"/>
      <c r="X16" s="187"/>
      <c r="Y16" s="187"/>
      <c r="Z16" s="187"/>
      <c r="AA16" s="187"/>
      <c r="AB16" s="187"/>
      <c r="AC16" s="187"/>
    </row>
    <row r="17" spans="1:29" ht="33.6" customHeight="1" thickBot="1" x14ac:dyDescent="0.3">
      <c r="A17" s="1"/>
      <c r="B17" s="10"/>
      <c r="C17" s="99" t="s">
        <v>2</v>
      </c>
      <c r="D17" s="182" t="s">
        <v>129</v>
      </c>
      <c r="E17" s="101">
        <v>1</v>
      </c>
      <c r="F17" s="210">
        <f>IF($C17="yes",1, IF($C17="select",0,IF($C17="no",0,IF($C17="Not Applicable","NA"))))</f>
        <v>0</v>
      </c>
      <c r="G17" s="209">
        <f t="shared" si="0"/>
        <v>0</v>
      </c>
      <c r="H17" s="151"/>
      <c r="I17" s="102"/>
      <c r="J17" s="12"/>
      <c r="K17" s="12"/>
      <c r="L17" s="12"/>
      <c r="M17" s="13"/>
      <c r="N17" s="187"/>
      <c r="O17" s="187"/>
      <c r="P17" s="187"/>
      <c r="Q17" s="187"/>
      <c r="R17" s="187"/>
      <c r="S17" s="187"/>
      <c r="T17" s="187"/>
      <c r="U17" s="187"/>
      <c r="V17" s="187"/>
      <c r="W17" s="187"/>
      <c r="X17" s="187"/>
      <c r="Y17" s="187"/>
      <c r="Z17" s="187"/>
      <c r="AA17" s="187"/>
      <c r="AB17" s="187"/>
      <c r="AC17" s="187"/>
    </row>
    <row r="18" spans="1:29" ht="24.75" customHeight="1" thickBot="1" x14ac:dyDescent="0.3">
      <c r="A18" s="1"/>
      <c r="B18" s="10"/>
      <c r="C18" s="99" t="s">
        <v>2</v>
      </c>
      <c r="D18" s="182" t="s">
        <v>130</v>
      </c>
      <c r="E18" s="101">
        <v>1</v>
      </c>
      <c r="F18" s="210">
        <f>IF($C18="yes",1, IF($C18="select",0,IF($C18="no",0,IF($C18="Not Applicable","NA"))))</f>
        <v>0</v>
      </c>
      <c r="G18" s="209">
        <f t="shared" si="0"/>
        <v>0</v>
      </c>
      <c r="H18" s="151"/>
      <c r="I18" s="102"/>
      <c r="J18" s="12"/>
      <c r="K18" s="12"/>
      <c r="L18" s="12"/>
      <c r="M18" s="13"/>
      <c r="N18" s="187"/>
      <c r="O18" s="187"/>
      <c r="P18" s="187"/>
      <c r="Q18" s="187"/>
      <c r="R18" s="187"/>
      <c r="S18" s="187"/>
      <c r="T18" s="187"/>
      <c r="U18" s="187"/>
      <c r="V18" s="187"/>
      <c r="W18" s="187"/>
      <c r="X18" s="187"/>
      <c r="Y18" s="187"/>
      <c r="Z18" s="187"/>
      <c r="AA18" s="187"/>
      <c r="AB18" s="187"/>
      <c r="AC18" s="187"/>
    </row>
    <row r="19" spans="1:29" ht="33" customHeight="1" thickBot="1" x14ac:dyDescent="0.3">
      <c r="A19" s="1"/>
      <c r="B19" s="10"/>
      <c r="C19" s="99" t="s">
        <v>2</v>
      </c>
      <c r="D19" s="182" t="s">
        <v>115</v>
      </c>
      <c r="E19" s="101">
        <v>1</v>
      </c>
      <c r="F19" s="210">
        <f>IF($C19="yes",1, IF($C19="select",0,IF($C19="no",0,IF($C19="Not Applicable","NA"))))</f>
        <v>0</v>
      </c>
      <c r="G19" s="209">
        <f t="shared" si="0"/>
        <v>0</v>
      </c>
      <c r="H19" s="151"/>
      <c r="I19" s="102"/>
      <c r="J19" s="12"/>
      <c r="K19" s="12"/>
      <c r="L19" s="12"/>
      <c r="M19" s="13"/>
      <c r="N19" s="187"/>
      <c r="O19" s="187"/>
      <c r="P19" s="187"/>
      <c r="Q19" s="187"/>
      <c r="R19" s="187"/>
      <c r="S19" s="187"/>
      <c r="T19" s="187"/>
      <c r="U19" s="187"/>
      <c r="V19" s="187"/>
      <c r="W19" s="187"/>
      <c r="X19" s="187"/>
      <c r="Y19" s="187"/>
      <c r="Z19" s="187"/>
      <c r="AA19" s="187"/>
      <c r="AB19" s="187"/>
      <c r="AC19" s="187"/>
    </row>
    <row r="20" spans="1:29" ht="30.75" thickBot="1" x14ac:dyDescent="0.3">
      <c r="A20" s="1"/>
      <c r="B20" s="10"/>
      <c r="C20" s="99" t="s">
        <v>2</v>
      </c>
      <c r="D20" s="82" t="s">
        <v>102</v>
      </c>
      <c r="E20" s="198">
        <v>4</v>
      </c>
      <c r="F20" s="201">
        <f>IF($C20="seldom",1,IF($C20="sometimes",2,IF($C20="often",3,IF($C20="always",4,IF($C20="Select",0,IF($C20="never",0,IF($C20="Not Applicable","NA")))))))</f>
        <v>0</v>
      </c>
      <c r="G20" s="199">
        <f t="shared" si="0"/>
        <v>0</v>
      </c>
      <c r="H20" s="152"/>
      <c r="I20" s="135"/>
      <c r="J20" s="12"/>
      <c r="K20" s="12"/>
      <c r="L20" s="12"/>
      <c r="M20" s="13"/>
      <c r="N20" s="188"/>
      <c r="O20" s="187"/>
      <c r="P20" s="187"/>
      <c r="Q20" s="187"/>
      <c r="R20" s="187"/>
      <c r="S20" s="187"/>
      <c r="T20" s="187"/>
      <c r="U20" s="187"/>
      <c r="V20" s="187"/>
      <c r="W20" s="187"/>
      <c r="X20" s="187"/>
      <c r="Y20" s="187"/>
      <c r="Z20" s="187"/>
      <c r="AA20" s="187"/>
      <c r="AB20" s="187"/>
      <c r="AC20" s="187"/>
    </row>
    <row r="21" spans="1:29" ht="31.5" customHeight="1" thickBot="1" x14ac:dyDescent="0.3">
      <c r="A21" s="1"/>
      <c r="B21" s="10"/>
      <c r="C21" s="214" t="s">
        <v>110</v>
      </c>
      <c r="D21" s="82"/>
      <c r="E21" s="146">
        <v>1</v>
      </c>
      <c r="F21" s="146">
        <f>IF(D21="",0,1)</f>
        <v>0</v>
      </c>
      <c r="G21" s="147">
        <f t="shared" si="0"/>
        <v>0</v>
      </c>
      <c r="H21" s="152"/>
      <c r="I21" s="135"/>
      <c r="J21" s="12"/>
      <c r="K21" s="12"/>
      <c r="L21" s="12"/>
      <c r="M21" s="13"/>
      <c r="N21" s="188"/>
      <c r="O21" s="187"/>
      <c r="P21" s="187"/>
      <c r="Q21" s="187"/>
      <c r="R21" s="187"/>
      <c r="S21" s="187"/>
      <c r="T21" s="187"/>
      <c r="U21" s="187"/>
      <c r="V21" s="187"/>
      <c r="W21" s="187"/>
      <c r="X21" s="187"/>
      <c r="Y21" s="187"/>
      <c r="Z21" s="187"/>
      <c r="AA21" s="187"/>
      <c r="AB21" s="187"/>
      <c r="AC21" s="187"/>
    </row>
    <row r="22" spans="1:29" s="141" customFormat="1" ht="5.25" customHeight="1" x14ac:dyDescent="0.25">
      <c r="B22" s="92"/>
      <c r="C22" s="149"/>
      <c r="D22" s="143" t="s">
        <v>14</v>
      </c>
      <c r="E22" s="144">
        <f>SUM(G9:G20)/12</f>
        <v>0</v>
      </c>
      <c r="F22" s="144">
        <f>E22/E26</f>
        <v>0</v>
      </c>
      <c r="G22" s="150">
        <f>SUM(G9:G21)/12</f>
        <v>0</v>
      </c>
      <c r="H22" s="145"/>
      <c r="I22" s="145"/>
      <c r="M22" s="13"/>
    </row>
    <row r="23" spans="1:29" s="84" customFormat="1" ht="3.75" customHeight="1" x14ac:dyDescent="0.25">
      <c r="A23" s="83"/>
      <c r="B23" s="92"/>
      <c r="C23" s="140"/>
      <c r="D23" s="130" t="s">
        <v>51</v>
      </c>
      <c r="E23" s="131">
        <v>0.49</v>
      </c>
      <c r="F23" s="131">
        <f>SUM(F10:F21)</f>
        <v>0</v>
      </c>
      <c r="G23" s="129">
        <f>SUM(G9:G20)/12</f>
        <v>0</v>
      </c>
      <c r="H23" s="94"/>
      <c r="I23" s="94"/>
      <c r="J23" s="94"/>
      <c r="K23" s="94"/>
      <c r="L23" s="94"/>
      <c r="M23" s="13"/>
      <c r="N23" s="185"/>
      <c r="O23" s="185"/>
      <c r="P23" s="185"/>
      <c r="Q23" s="185"/>
      <c r="R23" s="185"/>
      <c r="S23" s="185"/>
      <c r="T23" s="185"/>
      <c r="U23" s="185"/>
      <c r="V23" s="185"/>
      <c r="W23" s="185"/>
      <c r="X23" s="185"/>
      <c r="Y23" s="185"/>
      <c r="Z23" s="185"/>
      <c r="AA23" s="185"/>
      <c r="AB23" s="185"/>
      <c r="AC23" s="185"/>
    </row>
    <row r="24" spans="1:29" s="84" customFormat="1" ht="4.5" customHeight="1" x14ac:dyDescent="0.25">
      <c r="A24" s="83"/>
      <c r="B24" s="92"/>
      <c r="C24" s="123"/>
      <c r="D24" s="130" t="s">
        <v>38</v>
      </c>
      <c r="E24" s="131">
        <v>0.75</v>
      </c>
      <c r="F24" s="131"/>
      <c r="G24" s="129"/>
      <c r="H24" s="94"/>
      <c r="I24" s="94"/>
      <c r="J24" s="94"/>
      <c r="K24" s="94"/>
      <c r="L24" s="94"/>
      <c r="M24" s="13"/>
      <c r="N24" s="185"/>
      <c r="O24" s="185"/>
      <c r="P24" s="185"/>
      <c r="Q24" s="185"/>
      <c r="R24" s="185"/>
      <c r="S24" s="185"/>
      <c r="T24" s="185"/>
      <c r="U24" s="185"/>
      <c r="V24" s="185"/>
      <c r="W24" s="185"/>
      <c r="X24" s="185"/>
      <c r="Y24" s="185"/>
      <c r="Z24" s="185"/>
      <c r="AA24" s="185"/>
      <c r="AB24" s="185"/>
      <c r="AC24" s="185"/>
    </row>
    <row r="25" spans="1:29" s="84" customFormat="1" ht="4.5" customHeight="1" x14ac:dyDescent="0.25">
      <c r="A25" s="83"/>
      <c r="B25" s="92"/>
      <c r="C25" s="123"/>
      <c r="D25" s="130" t="s">
        <v>37</v>
      </c>
      <c r="E25" s="131">
        <v>0.9</v>
      </c>
      <c r="F25" s="131"/>
      <c r="G25" s="129"/>
      <c r="H25" s="94"/>
      <c r="I25" s="94"/>
      <c r="J25" s="94"/>
      <c r="K25" s="94"/>
      <c r="L25" s="94"/>
      <c r="M25" s="13"/>
      <c r="N25" s="185"/>
      <c r="O25" s="185"/>
      <c r="P25" s="185"/>
      <c r="Q25" s="185"/>
      <c r="R25" s="185"/>
      <c r="S25" s="185"/>
      <c r="T25" s="185"/>
      <c r="U25" s="185"/>
      <c r="V25" s="185"/>
      <c r="W25" s="185"/>
      <c r="X25" s="185"/>
      <c r="Y25" s="185"/>
      <c r="Z25" s="185"/>
      <c r="AA25" s="185"/>
      <c r="AB25" s="185"/>
      <c r="AC25" s="185"/>
    </row>
    <row r="26" spans="1:29" s="84" customFormat="1" ht="3.75" customHeight="1" x14ac:dyDescent="0.25">
      <c r="A26" s="83"/>
      <c r="B26" s="92"/>
      <c r="C26" s="123"/>
      <c r="D26" s="130" t="s">
        <v>15</v>
      </c>
      <c r="E26" s="131">
        <v>1</v>
      </c>
      <c r="F26" s="131"/>
      <c r="G26" s="129"/>
      <c r="H26" s="94"/>
      <c r="I26" s="94"/>
      <c r="J26" s="94"/>
      <c r="K26" s="94"/>
      <c r="L26" s="94"/>
      <c r="M26" s="13"/>
      <c r="N26" s="185"/>
      <c r="O26" s="185"/>
      <c r="P26" s="185"/>
      <c r="Q26" s="185"/>
      <c r="R26" s="185"/>
      <c r="S26" s="185"/>
      <c r="T26" s="185"/>
      <c r="U26" s="185"/>
      <c r="V26" s="185"/>
      <c r="W26" s="185"/>
      <c r="X26" s="185"/>
      <c r="Y26" s="185"/>
      <c r="Z26" s="185"/>
      <c r="AA26" s="185"/>
      <c r="AB26" s="185"/>
      <c r="AC26" s="185"/>
    </row>
    <row r="27" spans="1:29" s="1" customFormat="1" x14ac:dyDescent="0.25">
      <c r="B27" s="10"/>
      <c r="C27" s="18"/>
      <c r="D27" s="136" t="s">
        <v>69</v>
      </c>
      <c r="E27" s="56"/>
      <c r="F27" s="139">
        <v>30</v>
      </c>
      <c r="G27" s="11"/>
      <c r="H27" s="11"/>
      <c r="I27" s="12"/>
      <c r="J27" s="12"/>
      <c r="K27" s="12"/>
      <c r="L27" s="12"/>
      <c r="M27" s="13"/>
      <c r="N27" s="187"/>
      <c r="O27" s="187"/>
      <c r="P27" s="187"/>
      <c r="Q27" s="187"/>
      <c r="R27" s="187"/>
      <c r="S27" s="187"/>
      <c r="T27" s="187"/>
      <c r="U27" s="187"/>
      <c r="V27" s="187"/>
      <c r="W27" s="187"/>
      <c r="X27" s="187"/>
      <c r="Y27" s="187"/>
      <c r="Z27" s="187"/>
      <c r="AA27" s="187"/>
      <c r="AB27" s="187"/>
      <c r="AC27" s="187"/>
    </row>
    <row r="28" spans="1:29" s="1" customFormat="1" x14ac:dyDescent="0.25">
      <c r="B28" s="10"/>
      <c r="C28" s="18"/>
      <c r="D28" s="136" t="s">
        <v>65</v>
      </c>
      <c r="E28" s="56"/>
      <c r="F28" s="139">
        <f>COUNTIF(F10:F20, "NA")</f>
        <v>0</v>
      </c>
      <c r="G28" s="11"/>
      <c r="H28" s="11"/>
      <c r="I28" s="12"/>
      <c r="J28" s="12"/>
      <c r="K28" s="12"/>
      <c r="L28" s="12"/>
      <c r="M28" s="13"/>
      <c r="N28" s="187"/>
      <c r="O28" s="187"/>
      <c r="P28" s="187"/>
      <c r="Q28" s="187"/>
      <c r="R28" s="187"/>
      <c r="S28" s="187"/>
      <c r="T28" s="187"/>
      <c r="U28" s="187"/>
      <c r="V28" s="187"/>
      <c r="W28" s="187"/>
      <c r="X28" s="187"/>
      <c r="Y28" s="187"/>
      <c r="Z28" s="187"/>
      <c r="AA28" s="187"/>
      <c r="AB28" s="187"/>
      <c r="AC28" s="187"/>
    </row>
    <row r="29" spans="1:29" s="1" customFormat="1" x14ac:dyDescent="0.25">
      <c r="B29" s="10"/>
      <c r="C29" s="18"/>
      <c r="D29" s="136" t="s">
        <v>66</v>
      </c>
      <c r="E29" s="56"/>
      <c r="F29" s="139">
        <v>30</v>
      </c>
      <c r="G29" s="11"/>
      <c r="H29" s="11"/>
      <c r="I29" s="12"/>
      <c r="J29" s="12"/>
      <c r="K29" s="12"/>
      <c r="L29" s="12"/>
      <c r="M29" s="13"/>
      <c r="N29" s="187"/>
      <c r="O29" s="187"/>
      <c r="P29" s="187"/>
      <c r="Q29" s="187"/>
      <c r="R29" s="187"/>
      <c r="S29" s="187"/>
      <c r="T29" s="187"/>
      <c r="U29" s="187"/>
      <c r="V29" s="187"/>
      <c r="W29" s="187"/>
      <c r="X29" s="187"/>
      <c r="Y29" s="187"/>
      <c r="Z29" s="187"/>
      <c r="AA29" s="187"/>
      <c r="AB29" s="187"/>
      <c r="AC29" s="187"/>
    </row>
    <row r="30" spans="1:29" s="1" customFormat="1" x14ac:dyDescent="0.25">
      <c r="B30" s="10"/>
      <c r="C30" s="18"/>
      <c r="D30" s="136" t="s">
        <v>67</v>
      </c>
      <c r="E30" s="56"/>
      <c r="F30" s="139">
        <f>SUM(F9:F20)</f>
        <v>0</v>
      </c>
      <c r="G30" s="11"/>
      <c r="H30" s="11"/>
      <c r="I30" s="12"/>
      <c r="J30" s="12"/>
      <c r="K30" s="12"/>
      <c r="L30" s="12"/>
      <c r="M30" s="13"/>
    </row>
    <row r="31" spans="1:29" s="1" customFormat="1" x14ac:dyDescent="0.25">
      <c r="B31" s="10"/>
      <c r="C31" s="18"/>
      <c r="D31" s="137" t="s">
        <v>68</v>
      </c>
      <c r="E31" s="56"/>
      <c r="F31" s="138">
        <f>G22</f>
        <v>0</v>
      </c>
      <c r="G31" s="11"/>
      <c r="H31" s="11"/>
      <c r="I31" s="12"/>
      <c r="J31" s="12"/>
      <c r="K31" s="12"/>
      <c r="L31" s="12"/>
      <c r="M31" s="13"/>
    </row>
    <row r="32" spans="1:29" s="1" customFormat="1" x14ac:dyDescent="0.25">
      <c r="B32" s="10"/>
      <c r="C32" s="18"/>
      <c r="D32" s="19"/>
      <c r="E32" s="11"/>
      <c r="F32" s="11"/>
      <c r="G32" s="11"/>
      <c r="H32" s="11"/>
      <c r="I32" s="12"/>
      <c r="J32" s="12"/>
      <c r="K32" s="12"/>
      <c r="L32" s="12"/>
      <c r="M32" s="13"/>
    </row>
    <row r="33" spans="1:21" s="1" customFormat="1" x14ac:dyDescent="0.25">
      <c r="B33" s="10"/>
      <c r="C33" s="18"/>
      <c r="D33" s="19"/>
      <c r="E33" s="11"/>
      <c r="F33" s="11"/>
      <c r="G33" s="11"/>
      <c r="H33" s="11"/>
      <c r="I33" s="12"/>
      <c r="J33" s="12"/>
      <c r="K33" s="12"/>
      <c r="L33" s="12"/>
      <c r="M33" s="13"/>
    </row>
    <row r="34" spans="1:21" ht="16.350000000000001" customHeight="1" x14ac:dyDescent="0.25">
      <c r="A34" s="1"/>
      <c r="B34" s="10"/>
      <c r="C34" s="12"/>
      <c r="D34" s="12"/>
      <c r="E34" s="12"/>
      <c r="F34" s="12"/>
      <c r="G34" s="12"/>
      <c r="H34" s="12"/>
      <c r="I34" s="12"/>
      <c r="J34" s="12"/>
      <c r="K34" s="12"/>
      <c r="L34" s="12"/>
      <c r="M34" s="13"/>
      <c r="N34" s="1"/>
      <c r="O34" s="1"/>
      <c r="P34" s="1"/>
      <c r="Q34" s="1"/>
      <c r="R34" s="1"/>
      <c r="S34" s="1"/>
      <c r="T34" s="1"/>
      <c r="U34" s="1"/>
    </row>
    <row r="35" spans="1:21" x14ac:dyDescent="0.25">
      <c r="A35" s="1"/>
      <c r="B35" s="10"/>
      <c r="C35" s="12"/>
      <c r="D35" s="12"/>
      <c r="E35" s="12"/>
      <c r="F35" s="12"/>
      <c r="G35" s="12"/>
      <c r="H35" s="12"/>
      <c r="I35" s="12"/>
      <c r="J35" s="12"/>
      <c r="K35" s="12"/>
      <c r="L35" s="12"/>
      <c r="M35" s="13"/>
      <c r="N35" s="1"/>
      <c r="O35" s="1"/>
      <c r="P35" s="1"/>
      <c r="Q35" s="1"/>
      <c r="R35" s="1"/>
      <c r="S35" s="1"/>
      <c r="T35" s="1"/>
      <c r="U35" s="1"/>
    </row>
    <row r="36" spans="1:21" x14ac:dyDescent="0.25">
      <c r="A36" s="1"/>
      <c r="B36" s="10"/>
      <c r="C36" s="12"/>
      <c r="D36" s="12"/>
      <c r="E36" s="12"/>
      <c r="F36" s="12"/>
      <c r="G36" s="12"/>
      <c r="H36" s="12"/>
      <c r="I36" s="12"/>
      <c r="J36" s="12"/>
      <c r="K36" s="12"/>
      <c r="L36" s="12"/>
      <c r="M36" s="13"/>
      <c r="N36" s="1"/>
      <c r="O36" s="1"/>
      <c r="P36" s="1"/>
      <c r="Q36" s="1"/>
      <c r="R36" s="1"/>
    </row>
    <row r="37" spans="1:21" ht="30" customHeight="1" x14ac:dyDescent="0.25">
      <c r="A37" s="1"/>
      <c r="B37" s="10"/>
      <c r="C37" s="12"/>
      <c r="D37" s="12"/>
      <c r="E37" s="12"/>
      <c r="F37" s="12"/>
      <c r="G37" s="12"/>
      <c r="H37" s="12"/>
      <c r="I37" s="12"/>
      <c r="J37" s="12"/>
      <c r="K37" s="12"/>
      <c r="L37" s="12"/>
      <c r="M37" s="13"/>
      <c r="N37" s="1"/>
      <c r="O37" s="1"/>
      <c r="P37" s="1"/>
      <c r="Q37" s="1"/>
      <c r="R37" s="1"/>
    </row>
    <row r="38" spans="1:21" ht="29.25" customHeight="1" thickBot="1" x14ac:dyDescent="0.3">
      <c r="A38" s="1"/>
      <c r="B38" s="20"/>
      <c r="C38" s="21"/>
      <c r="D38" s="21"/>
      <c r="E38" s="21"/>
      <c r="F38" s="21"/>
      <c r="G38" s="21"/>
      <c r="H38" s="21"/>
      <c r="I38" s="21"/>
      <c r="J38" s="21"/>
      <c r="K38" s="21"/>
      <c r="L38" s="21"/>
      <c r="M38" s="22"/>
      <c r="N38" s="1"/>
      <c r="O38" s="1"/>
      <c r="P38" s="1"/>
      <c r="Q38" s="1"/>
      <c r="R38" s="1"/>
    </row>
    <row r="39" spans="1:21" ht="16.5" thickTop="1" x14ac:dyDescent="0.25">
      <c r="A39" s="1"/>
      <c r="B39" s="1"/>
      <c r="C39" s="1"/>
      <c r="D39" s="1"/>
      <c r="E39" s="1"/>
      <c r="F39" s="1"/>
      <c r="G39" s="1"/>
      <c r="H39" s="1"/>
      <c r="I39" s="1"/>
      <c r="J39" s="1"/>
      <c r="K39" s="1"/>
      <c r="L39" s="1"/>
      <c r="M39" s="1"/>
      <c r="N39" s="1"/>
      <c r="O39" s="1"/>
      <c r="P39" s="1"/>
      <c r="Q39" s="1"/>
      <c r="R39" s="1"/>
    </row>
    <row r="40" spans="1:21" ht="30" customHeight="1" x14ac:dyDescent="0.25">
      <c r="A40" s="1"/>
      <c r="B40" s="1"/>
      <c r="C40" s="1"/>
      <c r="D40" s="1"/>
      <c r="E40" s="1"/>
      <c r="F40" s="1"/>
      <c r="G40" s="1"/>
      <c r="H40" s="1"/>
      <c r="I40" s="1"/>
      <c r="J40" s="1"/>
      <c r="K40" s="1"/>
      <c r="L40" s="1"/>
      <c r="M40" s="1"/>
      <c r="N40" s="1"/>
      <c r="O40" s="1"/>
      <c r="P40" s="1"/>
      <c r="Q40" s="1"/>
      <c r="R40" s="1"/>
    </row>
    <row r="41" spans="1:21" ht="15" customHeight="1" x14ac:dyDescent="0.25">
      <c r="A41" s="1"/>
      <c r="B41" s="1"/>
      <c r="C41" s="1"/>
      <c r="D41" s="1"/>
      <c r="E41" s="1"/>
      <c r="F41" s="1"/>
      <c r="G41" s="1"/>
      <c r="H41" s="1"/>
      <c r="I41" s="1"/>
      <c r="J41" s="1"/>
      <c r="K41" s="1"/>
      <c r="L41" s="1"/>
      <c r="M41" s="1"/>
      <c r="N41" s="1"/>
      <c r="O41" s="1"/>
      <c r="P41" s="1"/>
      <c r="Q41" s="1"/>
      <c r="R41" s="1"/>
    </row>
    <row r="42" spans="1:21" ht="16.350000000000001" customHeight="1" x14ac:dyDescent="0.25">
      <c r="A42" s="1"/>
      <c r="B42" s="1"/>
      <c r="C42" s="1"/>
      <c r="D42" s="1"/>
      <c r="E42" s="1"/>
      <c r="F42" s="1"/>
      <c r="G42" s="1"/>
      <c r="H42" s="1"/>
      <c r="I42" s="1"/>
      <c r="J42" s="1"/>
      <c r="K42" s="1"/>
      <c r="L42" s="1"/>
      <c r="M42" s="1"/>
      <c r="N42" s="1"/>
      <c r="O42" s="1"/>
      <c r="P42" s="1"/>
      <c r="Q42" s="1"/>
      <c r="R42" s="1"/>
    </row>
    <row r="43" spans="1:21" ht="16.350000000000001" customHeight="1" x14ac:dyDescent="0.25">
      <c r="A43" s="1"/>
      <c r="B43" s="1"/>
      <c r="C43" s="1"/>
      <c r="D43" s="1"/>
      <c r="E43" s="1"/>
      <c r="F43" s="1"/>
      <c r="G43" s="1"/>
      <c r="H43" s="1"/>
      <c r="I43" s="1"/>
      <c r="J43" s="1"/>
      <c r="K43" s="1"/>
      <c r="L43" s="1"/>
      <c r="M43" s="1"/>
      <c r="N43" s="1"/>
      <c r="O43" s="1"/>
      <c r="P43" s="1"/>
      <c r="Q43" s="1"/>
      <c r="R43" s="1"/>
    </row>
    <row r="44" spans="1:21" s="1" customFormat="1" x14ac:dyDescent="0.25"/>
    <row r="45" spans="1:21" ht="16.350000000000001" customHeight="1" x14ac:dyDescent="0.25">
      <c r="A45" s="1"/>
      <c r="B45" s="1"/>
      <c r="C45" s="1"/>
      <c r="D45" s="1"/>
      <c r="E45" s="1"/>
      <c r="F45" s="1"/>
      <c r="G45" s="1"/>
      <c r="H45" s="1"/>
      <c r="I45" s="1"/>
      <c r="J45" s="1"/>
      <c r="K45" s="1"/>
      <c r="L45" s="1"/>
      <c r="M45" s="1"/>
      <c r="N45" s="1"/>
      <c r="O45" s="1"/>
      <c r="P45" s="1"/>
      <c r="Q45" s="1"/>
      <c r="R45" s="1"/>
    </row>
    <row r="46" spans="1:21" x14ac:dyDescent="0.25">
      <c r="A46" s="1"/>
      <c r="B46" s="1"/>
      <c r="C46" s="1"/>
      <c r="D46" s="1"/>
      <c r="E46" s="1"/>
      <c r="F46" s="1"/>
      <c r="G46" s="1"/>
      <c r="H46" s="1"/>
      <c r="I46" s="1"/>
      <c r="J46" s="1"/>
      <c r="K46" s="1"/>
      <c r="L46" s="1"/>
      <c r="M46" s="1"/>
      <c r="N46" s="1"/>
      <c r="O46" s="1"/>
      <c r="P46" s="1"/>
      <c r="Q46" s="1"/>
      <c r="R46" s="1"/>
    </row>
    <row r="47" spans="1:21" x14ac:dyDescent="0.25">
      <c r="A47" s="1"/>
      <c r="B47" s="1"/>
      <c r="C47" s="1"/>
      <c r="D47" s="1"/>
      <c r="E47" s="1"/>
      <c r="F47" s="1"/>
      <c r="G47" s="1"/>
      <c r="H47" s="1"/>
      <c r="I47" s="1"/>
      <c r="J47" s="1"/>
      <c r="K47" s="1"/>
      <c r="L47" s="1"/>
      <c r="M47" s="1"/>
      <c r="N47" s="1"/>
      <c r="O47" s="1"/>
      <c r="P47" s="1"/>
      <c r="Q47" s="1"/>
      <c r="R47" s="1"/>
    </row>
    <row r="48" spans="1:21" x14ac:dyDescent="0.25">
      <c r="A48" s="1"/>
      <c r="B48" s="1"/>
      <c r="C48" s="1"/>
      <c r="D48" s="1"/>
      <c r="E48" s="1"/>
      <c r="F48" s="1"/>
      <c r="G48" s="1"/>
      <c r="H48" s="1"/>
      <c r="I48" s="1"/>
      <c r="J48" s="1"/>
      <c r="K48" s="1"/>
      <c r="L48" s="1"/>
      <c r="M48" s="1"/>
      <c r="N48" s="1"/>
      <c r="O48" s="1"/>
      <c r="P48" s="1"/>
      <c r="Q48" s="1"/>
      <c r="R48" s="1"/>
    </row>
    <row r="49" spans="1:23" ht="31.5" customHeight="1" x14ac:dyDescent="0.25">
      <c r="A49" s="1"/>
      <c r="B49" s="1"/>
      <c r="C49" s="1"/>
      <c r="D49" s="1"/>
      <c r="E49" s="1"/>
      <c r="F49" s="1"/>
      <c r="G49" s="1"/>
      <c r="H49" s="1"/>
      <c r="I49" s="1"/>
      <c r="J49" s="1"/>
      <c r="K49" s="1"/>
      <c r="L49" s="1"/>
      <c r="M49" s="1"/>
      <c r="N49" s="1"/>
      <c r="O49" s="1"/>
      <c r="P49" s="1"/>
      <c r="Q49" s="1"/>
      <c r="R49" s="1"/>
    </row>
    <row r="50" spans="1:23" ht="16.350000000000001" customHeight="1" x14ac:dyDescent="0.25">
      <c r="A50" s="1"/>
      <c r="B50" s="1"/>
      <c r="C50" s="1"/>
      <c r="D50" s="1"/>
      <c r="E50" s="1"/>
      <c r="F50" s="1"/>
      <c r="G50" s="1"/>
      <c r="H50" s="1"/>
      <c r="I50" s="1"/>
      <c r="J50" s="1"/>
      <c r="K50" s="1"/>
      <c r="L50" s="1"/>
      <c r="M50" s="1"/>
      <c r="N50" s="1"/>
      <c r="O50" s="1"/>
      <c r="P50" s="1"/>
      <c r="Q50" s="1"/>
      <c r="R50" s="1"/>
    </row>
    <row r="51" spans="1:23" ht="16.350000000000001" customHeight="1" x14ac:dyDescent="0.25">
      <c r="A51" s="1"/>
      <c r="B51" s="1"/>
      <c r="C51" s="1"/>
      <c r="D51" s="1"/>
      <c r="E51" s="1"/>
      <c r="F51" s="1"/>
      <c r="G51" s="1"/>
      <c r="H51" s="1"/>
      <c r="I51" s="1"/>
      <c r="J51" s="1"/>
      <c r="K51" s="1"/>
      <c r="L51" s="1"/>
      <c r="M51" s="1"/>
      <c r="N51" s="1"/>
      <c r="O51" s="1"/>
      <c r="P51" s="1"/>
      <c r="Q51" s="1"/>
      <c r="R51" s="1"/>
    </row>
    <row r="52" spans="1:23" x14ac:dyDescent="0.25">
      <c r="A52" s="1"/>
      <c r="B52" s="1"/>
      <c r="C52" s="1"/>
      <c r="D52" s="1"/>
      <c r="E52" s="1"/>
      <c r="F52" s="1"/>
      <c r="G52" s="1"/>
      <c r="H52" s="1"/>
      <c r="I52" s="1"/>
      <c r="J52" s="1"/>
      <c r="K52" s="1"/>
      <c r="L52" s="1"/>
      <c r="M52" s="1"/>
      <c r="N52" s="1"/>
      <c r="O52" s="1"/>
      <c r="P52" s="1"/>
      <c r="Q52" s="1"/>
      <c r="R52" s="1"/>
    </row>
    <row r="53" spans="1:23" ht="16.350000000000001" customHeight="1" x14ac:dyDescent="0.25">
      <c r="A53" s="1"/>
      <c r="B53" s="1"/>
      <c r="C53" s="1"/>
      <c r="D53" s="1"/>
      <c r="E53" s="1"/>
      <c r="F53" s="1"/>
      <c r="G53" s="1"/>
      <c r="H53" s="1"/>
      <c r="I53" s="1"/>
      <c r="J53" s="1"/>
      <c r="K53" s="1"/>
      <c r="L53" s="1"/>
      <c r="M53" s="1"/>
      <c r="N53" s="1"/>
      <c r="O53" s="1"/>
      <c r="P53" s="1"/>
      <c r="Q53" s="1"/>
      <c r="R53" s="1"/>
    </row>
    <row r="54" spans="1:23" ht="16.350000000000001" customHeight="1" x14ac:dyDescent="0.25">
      <c r="A54" s="1"/>
      <c r="B54" s="1"/>
      <c r="C54" s="1"/>
      <c r="D54" s="1"/>
      <c r="E54" s="1"/>
      <c r="F54" s="1"/>
      <c r="G54" s="1"/>
      <c r="H54" s="1"/>
      <c r="I54" s="1"/>
      <c r="J54" s="1"/>
      <c r="K54" s="1"/>
      <c r="L54" s="1"/>
      <c r="M54" s="1"/>
      <c r="N54" s="1"/>
      <c r="O54" s="1"/>
      <c r="P54" s="1"/>
      <c r="Q54" s="1"/>
      <c r="R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c r="K67" s="1"/>
      <c r="L67" s="1"/>
      <c r="M67" s="1"/>
      <c r="N67" s="1"/>
      <c r="O67" s="1"/>
      <c r="P67" s="1"/>
      <c r="Q67" s="1"/>
      <c r="R67" s="1"/>
      <c r="S67" s="1"/>
      <c r="T67" s="1"/>
      <c r="U67" s="1"/>
      <c r="V67" s="1"/>
      <c r="W67" s="1"/>
    </row>
    <row r="68" spans="1:23" x14ac:dyDescent="0.25">
      <c r="A68" s="1"/>
      <c r="B68" s="1"/>
      <c r="C68" s="23"/>
      <c r="D68" s="1"/>
      <c r="E68" s="24"/>
      <c r="F68" s="24"/>
      <c r="G68" s="24"/>
      <c r="H68" s="24"/>
      <c r="I68" s="1"/>
      <c r="J68" s="1"/>
      <c r="K68" s="1"/>
      <c r="L68" s="1"/>
      <c r="M68" s="1"/>
      <c r="N68" s="1"/>
      <c r="O68" s="1"/>
      <c r="P68" s="1"/>
      <c r="Q68" s="1"/>
      <c r="R68" s="1"/>
      <c r="S68" s="1"/>
      <c r="T68" s="1"/>
      <c r="U68" s="1"/>
      <c r="V68" s="1"/>
      <c r="W68" s="1"/>
    </row>
    <row r="69" spans="1:23" x14ac:dyDescent="0.25">
      <c r="A69" s="1"/>
      <c r="B69" s="1"/>
      <c r="C69" s="23"/>
      <c r="D69" s="1"/>
      <c r="E69" s="24"/>
      <c r="F69" s="24"/>
      <c r="G69" s="24"/>
      <c r="H69" s="24"/>
      <c r="I69" s="1"/>
      <c r="J69" s="1"/>
      <c r="K69" s="1"/>
      <c r="L69" s="1"/>
      <c r="M69" s="1"/>
      <c r="N69" s="1"/>
      <c r="O69" s="1"/>
      <c r="P69" s="1"/>
      <c r="Q69" s="1"/>
      <c r="R69" s="1"/>
      <c r="S69" s="1"/>
      <c r="T69" s="1"/>
      <c r="U69" s="1"/>
      <c r="V69" s="1"/>
      <c r="W69" s="1"/>
    </row>
    <row r="70" spans="1:23" x14ac:dyDescent="0.25">
      <c r="A70" s="1"/>
      <c r="B70" s="1"/>
      <c r="C70" s="23"/>
      <c r="D70" s="1"/>
      <c r="E70" s="24"/>
      <c r="F70" s="24"/>
      <c r="G70" s="24"/>
      <c r="H70" s="24"/>
      <c r="I70" s="1"/>
      <c r="J70" s="1"/>
      <c r="K70" s="1"/>
      <c r="L70" s="1"/>
      <c r="M70" s="1"/>
      <c r="N70" s="1"/>
      <c r="O70" s="1"/>
      <c r="P70" s="1"/>
      <c r="Q70" s="1"/>
      <c r="R70" s="1"/>
      <c r="S70" s="1"/>
      <c r="T70" s="1"/>
      <c r="U70" s="1"/>
      <c r="V70" s="1"/>
      <c r="W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x14ac:dyDescent="0.25">
      <c r="A77" s="1"/>
      <c r="B77" s="1"/>
      <c r="C77" s="23"/>
      <c r="D77" s="1"/>
      <c r="E77" s="24"/>
      <c r="F77" s="24"/>
      <c r="G77" s="24"/>
      <c r="H77" s="24"/>
      <c r="I77" s="1"/>
      <c r="J77" s="1"/>
    </row>
    <row r="78" spans="1:23" x14ac:dyDescent="0.25">
      <c r="A78" s="1"/>
      <c r="B78" s="1"/>
      <c r="C78" s="23"/>
      <c r="D78" s="1"/>
      <c r="E78" s="24"/>
      <c r="F78" s="24"/>
      <c r="G78" s="24"/>
      <c r="H78" s="24"/>
      <c r="I78" s="1"/>
      <c r="J78" s="1"/>
    </row>
    <row r="79" spans="1:23" x14ac:dyDescent="0.25">
      <c r="A79" s="1"/>
      <c r="B79" s="1"/>
      <c r="C79" s="23"/>
      <c r="D79" s="1"/>
      <c r="E79" s="24"/>
      <c r="F79" s="24"/>
      <c r="G79" s="24"/>
      <c r="H79" s="24"/>
      <c r="I79" s="1"/>
      <c r="J79" s="1"/>
    </row>
    <row r="80" spans="1:23" x14ac:dyDescent="0.25">
      <c r="A80" s="1"/>
      <c r="B80" s="1"/>
      <c r="C80" s="23"/>
      <c r="D80" s="1"/>
      <c r="E80" s="24"/>
      <c r="F80" s="24"/>
      <c r="G80" s="24"/>
      <c r="H80" s="24"/>
      <c r="I80" s="1"/>
      <c r="J80" s="1"/>
    </row>
    <row r="81" spans="1:10" ht="15.75" hidden="1" customHeight="1" thickBot="1" x14ac:dyDescent="0.3">
      <c r="A81" s="1"/>
      <c r="B81" s="1"/>
      <c r="C81" s="237" t="s">
        <v>31</v>
      </c>
      <c r="D81" s="237"/>
      <c r="E81" s="237"/>
      <c r="F81" s="24"/>
      <c r="G81" s="24"/>
      <c r="H81" s="24"/>
      <c r="I81" s="1"/>
      <c r="J81" s="1"/>
    </row>
    <row r="82" spans="1:10" hidden="1" x14ac:dyDescent="0.25">
      <c r="A82" s="1"/>
      <c r="C82" s="54" t="s">
        <v>1</v>
      </c>
      <c r="D82" s="54" t="s">
        <v>39</v>
      </c>
      <c r="E82" s="54" t="s">
        <v>30</v>
      </c>
      <c r="I82" s="25"/>
    </row>
    <row r="83" spans="1:10" hidden="1" x14ac:dyDescent="0.25">
      <c r="A83" s="1"/>
      <c r="C83" s="26" t="s">
        <v>2</v>
      </c>
      <c r="D83" s="26" t="s">
        <v>2</v>
      </c>
      <c r="E83" s="26" t="s">
        <v>2</v>
      </c>
      <c r="I83" s="25"/>
    </row>
    <row r="84" spans="1:10" hidden="1" x14ac:dyDescent="0.25">
      <c r="A84" s="1"/>
      <c r="C84" s="26" t="s">
        <v>48</v>
      </c>
      <c r="D84" s="26" t="s">
        <v>40</v>
      </c>
      <c r="E84" s="26" t="s">
        <v>32</v>
      </c>
      <c r="I84" s="25"/>
    </row>
    <row r="85" spans="1:10" hidden="1" x14ac:dyDescent="0.25">
      <c r="C85" s="27" t="s">
        <v>52</v>
      </c>
      <c r="D85" s="26" t="s">
        <v>41</v>
      </c>
      <c r="E85" s="26" t="s">
        <v>33</v>
      </c>
      <c r="I85" s="25"/>
    </row>
    <row r="86" spans="1:10" ht="141.75" hidden="1" x14ac:dyDescent="0.25">
      <c r="C86" s="27" t="s">
        <v>49</v>
      </c>
      <c r="D86" s="26" t="s">
        <v>3</v>
      </c>
      <c r="E86" s="55" t="s">
        <v>34</v>
      </c>
      <c r="I86" s="25"/>
    </row>
    <row r="87" spans="1:10" ht="157.5" hidden="1" x14ac:dyDescent="0.25">
      <c r="C87" s="27" t="s">
        <v>53</v>
      </c>
      <c r="D87" s="28"/>
      <c r="E87" s="55" t="s">
        <v>35</v>
      </c>
      <c r="I87" s="25"/>
    </row>
    <row r="88" spans="1:10" ht="204.75" hidden="1" x14ac:dyDescent="0.25">
      <c r="C88" s="27" t="s">
        <v>50</v>
      </c>
      <c r="D88" s="28"/>
      <c r="E88" s="27" t="s">
        <v>6</v>
      </c>
      <c r="I88" s="25"/>
    </row>
    <row r="89" spans="1:10" hidden="1" x14ac:dyDescent="0.25">
      <c r="C89" s="26" t="s">
        <v>3</v>
      </c>
      <c r="D89" s="28"/>
      <c r="E89" s="26" t="s">
        <v>3</v>
      </c>
      <c r="I89" s="25"/>
    </row>
    <row r="90" spans="1:10" hidden="1" x14ac:dyDescent="0.25"/>
  </sheetData>
  <mergeCells count="5">
    <mergeCell ref="C4:D4"/>
    <mergeCell ref="C5:I5"/>
    <mergeCell ref="C81:E81"/>
    <mergeCell ref="B2:M2"/>
    <mergeCell ref="C6:H6"/>
  </mergeCells>
  <dataValidations count="4">
    <dataValidation type="list" allowBlank="1" showInputMessage="1" showErrorMessage="1" sqref="C12:C13 C16 C10 C20" xr:uid="{00000000-0002-0000-0600-000000000000}">
      <formula1>$C$83:$C$89</formula1>
    </dataValidation>
    <dataValidation type="list" allowBlank="1" showInputMessage="1" showErrorMessage="1" sqref="C15" xr:uid="{00000000-0002-0000-0600-000001000000}">
      <formula1>$E$83:$E$89</formula1>
    </dataValidation>
    <dataValidation type="list" allowBlank="1" showInputMessage="1" showErrorMessage="1" sqref="C11 C14 C9 C17:C19" xr:uid="{00000000-0002-0000-0600-000002000000}">
      <formula1>$D$83:$D$86</formula1>
    </dataValidation>
    <dataValidation type="list" allowBlank="1" showInputMessage="1" showErrorMessage="1" sqref="C21" xr:uid="{4C03D436-DF6B-4D6E-B3AE-13D25F78B9E7}">
      <formula1>$D$84:$D$87</formula1>
    </dataValidation>
  </dataValidations>
  <hyperlinks>
    <hyperlink ref="I11" r:id="rId1" display="Get an office Peggo card from the UMSU Service Centre or online from Winnipeg Transit" xr:uid="{00000000-0004-0000-0600-000000000000}"/>
    <hyperlink ref="I16" r:id="rId2" display="http://umanitoba.ca/visit-university-manitoba" xr:uid="{00000000-0004-0000-0600-000001000000}"/>
    <hyperlink ref="I14" r:id="rId3" xr:uid="{00000000-0004-0000-0600-000003000000}"/>
    <hyperlink ref="I15" r:id="rId4" xr:uid="{00000000-0004-0000-0600-000004000000}"/>
    <hyperlink ref="I10" r:id="rId5" display="Use the  36 Northwest Super Express Route to travel between Fort Gary and Bannatyne" xr:uid="{00000000-0004-0000-0600-000005000000}"/>
    <hyperlink ref="I9" r:id="rId6" xr:uid="{00000000-0004-0000-0600-000006000000}"/>
  </hyperlinks>
  <pageMargins left="0.7" right="0.7" top="0.75" bottom="0.75" header="0.3" footer="0.3"/>
  <pageSetup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83"/>
  <sheetViews>
    <sheetView showGridLines="0" topLeftCell="A4" zoomScaleNormal="100" workbookViewId="0">
      <selection activeCell="C5" sqref="C5:I5"/>
    </sheetView>
  </sheetViews>
  <sheetFormatPr defaultColWidth="9.140625" defaultRowHeight="15.75" x14ac:dyDescent="0.25"/>
  <cols>
    <col min="1" max="2" width="4" style="2" customWidth="1"/>
    <col min="3" max="3" width="15.5703125" style="29" bestFit="1" customWidth="1"/>
    <col min="4" max="4" width="81" style="2" customWidth="1"/>
    <col min="5" max="5" width="9.140625" style="25" hidden="1" customWidth="1"/>
    <col min="6" max="6" width="14" style="25" customWidth="1"/>
    <col min="7" max="7" width="0.28515625" style="25" customWidth="1"/>
    <col min="8" max="8" width="45.85546875" style="25" customWidth="1"/>
    <col min="9" max="9" width="37.4257812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8" t="s">
        <v>4</v>
      </c>
      <c r="C2" s="219"/>
      <c r="D2" s="219"/>
      <c r="E2" s="219"/>
      <c r="F2" s="219"/>
      <c r="G2" s="219"/>
      <c r="H2" s="219"/>
      <c r="I2" s="219"/>
      <c r="J2" s="219"/>
      <c r="K2" s="219"/>
      <c r="L2" s="219"/>
      <c r="M2" s="220"/>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6" t="s">
        <v>22</v>
      </c>
      <c r="D4" s="236"/>
      <c r="E4" s="11"/>
      <c r="F4" s="11"/>
      <c r="G4" s="11"/>
      <c r="H4" s="11"/>
      <c r="I4" s="12"/>
      <c r="J4" s="12"/>
      <c r="K4" s="12"/>
      <c r="L4" s="12"/>
      <c r="M4" s="13"/>
      <c r="N4" s="1"/>
      <c r="O4" s="1"/>
      <c r="P4" s="1"/>
      <c r="Q4" s="1"/>
      <c r="R4" s="1"/>
    </row>
    <row r="5" spans="1:24" ht="72" customHeight="1" x14ac:dyDescent="0.25">
      <c r="A5" s="1"/>
      <c r="B5" s="10"/>
      <c r="C5" s="230" t="s">
        <v>146</v>
      </c>
      <c r="D5" s="230"/>
      <c r="E5" s="230"/>
      <c r="F5" s="230"/>
      <c r="G5" s="230"/>
      <c r="H5" s="230"/>
      <c r="I5" s="230"/>
      <c r="J5" s="12"/>
      <c r="K5" s="12"/>
      <c r="L5" s="12"/>
      <c r="M5" s="13"/>
      <c r="N5" s="1"/>
      <c r="O5" s="1"/>
      <c r="P5" s="1"/>
      <c r="Q5" s="1"/>
      <c r="R5" s="1"/>
    </row>
    <row r="6" spans="1:24" s="84" customFormat="1" ht="33" customHeight="1" x14ac:dyDescent="0.2">
      <c r="A6" s="83"/>
      <c r="B6" s="92"/>
      <c r="C6" s="235" t="s">
        <v>136</v>
      </c>
      <c r="D6" s="235"/>
      <c r="E6" s="235"/>
      <c r="F6" s="235"/>
      <c r="G6" s="235"/>
      <c r="H6" s="235"/>
      <c r="I6" s="94"/>
      <c r="J6" s="94"/>
      <c r="K6" s="94"/>
      <c r="L6" s="94"/>
      <c r="M6" s="95"/>
      <c r="N6" s="83"/>
      <c r="O6" s="83"/>
      <c r="P6" s="83"/>
      <c r="Q6" s="83"/>
      <c r="R6" s="83"/>
    </row>
    <row r="7" spans="1:24" ht="16.5" thickBot="1" x14ac:dyDescent="0.3">
      <c r="A7" s="1"/>
      <c r="B7" s="10"/>
      <c r="C7" s="14"/>
      <c r="D7" s="15"/>
      <c r="E7" s="11"/>
      <c r="F7" s="11"/>
      <c r="G7" s="11"/>
      <c r="H7" s="11"/>
      <c r="I7" s="12"/>
      <c r="J7" s="16"/>
      <c r="K7" s="16"/>
      <c r="L7" s="12"/>
      <c r="M7" s="13"/>
      <c r="N7" s="1"/>
      <c r="O7" s="1"/>
      <c r="P7" s="1"/>
      <c r="Q7" s="1"/>
      <c r="R7" s="1"/>
    </row>
    <row r="8" spans="1:24" ht="24.75" customHeight="1" thickBot="1" x14ac:dyDescent="0.3">
      <c r="A8" s="1"/>
      <c r="B8" s="10"/>
      <c r="C8" s="132" t="s">
        <v>0</v>
      </c>
      <c r="D8" s="133" t="s">
        <v>5</v>
      </c>
      <c r="E8" s="133" t="s">
        <v>36</v>
      </c>
      <c r="F8" s="133" t="s">
        <v>60</v>
      </c>
      <c r="G8" s="133" t="s">
        <v>16</v>
      </c>
      <c r="H8" s="133" t="s">
        <v>61</v>
      </c>
      <c r="I8" s="133" t="s">
        <v>58</v>
      </c>
      <c r="J8" s="17"/>
      <c r="K8" s="17"/>
      <c r="L8" s="17"/>
      <c r="M8" s="13"/>
      <c r="N8" s="1"/>
      <c r="O8" s="1"/>
      <c r="P8" s="1"/>
      <c r="Q8" s="1"/>
      <c r="R8" s="1"/>
    </row>
    <row r="9" spans="1:24" ht="20.100000000000001" customHeight="1" thickBot="1" x14ac:dyDescent="0.3">
      <c r="A9" s="1"/>
      <c r="B9" s="10"/>
      <c r="C9" s="99" t="s">
        <v>2</v>
      </c>
      <c r="D9" s="82" t="s">
        <v>90</v>
      </c>
      <c r="E9" s="99">
        <v>1</v>
      </c>
      <c r="F9" s="99">
        <f>IF($C9="yes",1, IF($C9="select",0,IF($C9="no",0,IF($C9="Not Applicable","NA"))))</f>
        <v>0</v>
      </c>
      <c r="G9" s="100">
        <f t="shared" ref="G9:G16" si="0">IF(ISNUMBER(F9),F9/E9,1)</f>
        <v>0</v>
      </c>
      <c r="H9" s="153"/>
      <c r="I9" s="154"/>
      <c r="J9" s="12"/>
      <c r="K9" s="12"/>
      <c r="L9" s="12"/>
      <c r="M9" s="13"/>
      <c r="N9" s="1"/>
      <c r="O9" s="1"/>
      <c r="P9" s="1"/>
      <c r="Q9" s="1"/>
      <c r="R9" s="1"/>
      <c r="S9" s="1"/>
      <c r="T9" s="1"/>
      <c r="U9" s="1"/>
      <c r="V9" s="1"/>
      <c r="W9" s="1"/>
    </row>
    <row r="10" spans="1:24" ht="20.45" customHeight="1" thickBot="1" x14ac:dyDescent="0.3">
      <c r="A10" s="1"/>
      <c r="B10" s="10"/>
      <c r="C10" s="99" t="s">
        <v>2</v>
      </c>
      <c r="D10" s="82" t="s">
        <v>91</v>
      </c>
      <c r="E10" s="99">
        <v>4</v>
      </c>
      <c r="F10" s="99">
        <f>IF($C$10="25 percent",1,IF($C$10="50 percent",2,IF($C$10="75 percent",3,IF($C$10="100 percent",4,IF($C$10="Select",0,IF($C$10="not in practice",0,IF($C$10="Not Applicable","NA")))))))</f>
        <v>0</v>
      </c>
      <c r="G10" s="100">
        <f t="shared" si="0"/>
        <v>0</v>
      </c>
      <c r="H10" s="153"/>
      <c r="I10" s="82"/>
      <c r="J10" s="12"/>
      <c r="K10" s="12"/>
      <c r="L10" s="12"/>
      <c r="M10" s="13"/>
      <c r="N10" s="1"/>
      <c r="O10" s="1"/>
      <c r="P10" s="1"/>
      <c r="Q10" s="1"/>
      <c r="R10" s="1"/>
      <c r="S10" s="1"/>
      <c r="T10" s="1"/>
      <c r="U10" s="1"/>
      <c r="V10" s="1"/>
      <c r="W10" s="1"/>
    </row>
    <row r="11" spans="1:24" ht="33" customHeight="1" thickBot="1" x14ac:dyDescent="0.3">
      <c r="A11" s="1"/>
      <c r="B11" s="10"/>
      <c r="C11" s="101" t="s">
        <v>2</v>
      </c>
      <c r="D11" s="82" t="s">
        <v>55</v>
      </c>
      <c r="E11" s="99">
        <v>4</v>
      </c>
      <c r="F11" s="99">
        <f>IF($C11="seldom",1,IF($C11="sometimes",2,IF($C11="often",3,IF($C11="always",4,IF($C11="Select",0,IF($C11="never",0,IF($C11="Not Applicable","NA")))))))</f>
        <v>0</v>
      </c>
      <c r="G11" s="100">
        <f t="shared" si="0"/>
        <v>0</v>
      </c>
      <c r="H11" s="153"/>
      <c r="I11" s="82"/>
      <c r="J11" s="12"/>
      <c r="K11" s="12"/>
      <c r="L11" s="12"/>
      <c r="M11" s="13"/>
      <c r="N11" s="1"/>
      <c r="O11" s="1"/>
      <c r="P11" s="1"/>
      <c r="Q11" s="1"/>
      <c r="R11" s="1"/>
      <c r="S11" s="1"/>
      <c r="T11" s="1"/>
      <c r="U11" s="1"/>
      <c r="V11" s="1"/>
      <c r="W11" s="1"/>
    </row>
    <row r="12" spans="1:24" ht="21" customHeight="1" thickBot="1" x14ac:dyDescent="0.3">
      <c r="A12" s="1"/>
      <c r="B12" s="10"/>
      <c r="C12" s="99" t="s">
        <v>2</v>
      </c>
      <c r="D12" s="155" t="s">
        <v>97</v>
      </c>
      <c r="E12" s="99">
        <v>4</v>
      </c>
      <c r="F12" s="99">
        <f>IF($C$12="25 percent",1,IF($C$12="50 percent",2,IF($C$12="75 percent",3,IF($C$12="100 percent",4,IF($C$12="Select",0,IF($C$12="not in practice",0,IF($C$12="Not Applicable","NA")))))))</f>
        <v>0</v>
      </c>
      <c r="G12" s="100">
        <f t="shared" si="0"/>
        <v>0</v>
      </c>
      <c r="H12" s="153"/>
      <c r="I12" s="102" t="s">
        <v>96</v>
      </c>
      <c r="J12" s="12"/>
      <c r="K12" s="12"/>
      <c r="L12" s="12"/>
      <c r="M12" s="13"/>
      <c r="N12" s="1"/>
      <c r="O12" s="1"/>
      <c r="P12" s="1"/>
      <c r="Q12" s="1"/>
      <c r="R12" s="1"/>
      <c r="S12" s="1"/>
      <c r="T12" s="1"/>
      <c r="U12" s="1"/>
      <c r="V12" s="1"/>
      <c r="W12" s="1"/>
    </row>
    <row r="13" spans="1:24" ht="31.5" thickBot="1" x14ac:dyDescent="0.3">
      <c r="A13" s="1"/>
      <c r="B13" s="10"/>
      <c r="C13" s="99" t="s">
        <v>2</v>
      </c>
      <c r="D13" s="134" t="s">
        <v>131</v>
      </c>
      <c r="E13" s="99">
        <v>1</v>
      </c>
      <c r="F13" s="99">
        <f>IF($C13="yes",1, IF($C13="select",0,IF($C13="no",0,IF($C13="Not Applicable","NA"))))</f>
        <v>0</v>
      </c>
      <c r="G13" s="100">
        <f t="shared" si="0"/>
        <v>0</v>
      </c>
      <c r="H13" s="153"/>
      <c r="I13" s="82"/>
      <c r="J13" s="12"/>
      <c r="K13" s="12"/>
      <c r="L13" s="12"/>
      <c r="M13" s="13"/>
      <c r="N13" s="1"/>
      <c r="O13" s="1"/>
      <c r="P13" s="1"/>
      <c r="Q13" s="1"/>
      <c r="R13" s="1"/>
      <c r="S13" s="1"/>
      <c r="T13" s="1"/>
      <c r="U13" s="1"/>
      <c r="V13" s="1"/>
      <c r="W13" s="1"/>
    </row>
    <row r="14" spans="1:24" ht="32.450000000000003" customHeight="1" thickBot="1" x14ac:dyDescent="0.3">
      <c r="A14" s="1"/>
      <c r="B14" s="10"/>
      <c r="C14" s="99" t="s">
        <v>2</v>
      </c>
      <c r="D14" s="82" t="s">
        <v>145</v>
      </c>
      <c r="E14" s="99">
        <v>1</v>
      </c>
      <c r="F14" s="99">
        <f>IF($C14="yes",1, IF($C14="select",0,IF($C14="no",0,IF($C14="Not Applicable","NA"))))</f>
        <v>0</v>
      </c>
      <c r="G14" s="100">
        <f t="shared" si="0"/>
        <v>0</v>
      </c>
      <c r="H14" s="153"/>
      <c r="I14" s="102" t="s">
        <v>109</v>
      </c>
      <c r="J14" s="12"/>
      <c r="K14" s="12"/>
      <c r="L14" s="12"/>
      <c r="M14" s="13"/>
      <c r="N14" s="1"/>
      <c r="O14" s="1"/>
      <c r="P14" s="1"/>
      <c r="Q14" s="1"/>
      <c r="R14" s="1"/>
      <c r="S14" s="1"/>
      <c r="T14" s="1"/>
      <c r="U14" s="1"/>
      <c r="V14" s="1"/>
      <c r="W14" s="1"/>
    </row>
    <row r="15" spans="1:24" ht="45.75" thickBot="1" x14ac:dyDescent="0.3">
      <c r="A15" s="1"/>
      <c r="B15" s="10"/>
      <c r="C15" s="99" t="s">
        <v>2</v>
      </c>
      <c r="D15" s="82" t="s">
        <v>93</v>
      </c>
      <c r="E15" s="146">
        <v>4</v>
      </c>
      <c r="F15" s="146">
        <f>IF($C15="seldom",1,IF($C15="sometimes",2,IF($C15="often",3,IF($C15="always",4,IF($C15="Select",0,IF($C15="never",0,IF($C15="Not Applicable","NA")))))))</f>
        <v>0</v>
      </c>
      <c r="G15" s="147">
        <f t="shared" si="0"/>
        <v>0</v>
      </c>
      <c r="H15" s="156"/>
      <c r="I15" s="102" t="s">
        <v>92</v>
      </c>
      <c r="J15" s="12"/>
      <c r="K15" s="12"/>
      <c r="L15" s="12"/>
      <c r="M15" s="13"/>
      <c r="N15" s="1"/>
      <c r="O15" s="1"/>
      <c r="P15" s="1"/>
      <c r="Q15" s="1"/>
      <c r="R15" s="1"/>
      <c r="S15" s="1"/>
      <c r="T15" s="1"/>
      <c r="U15" s="1"/>
      <c r="V15" s="1"/>
      <c r="W15" s="1"/>
    </row>
    <row r="16" spans="1:24" ht="33.75" customHeight="1" thickBot="1" x14ac:dyDescent="0.3">
      <c r="A16" s="1"/>
      <c r="B16" s="10"/>
      <c r="C16" s="99" t="s">
        <v>110</v>
      </c>
      <c r="D16" s="82"/>
      <c r="E16" s="146">
        <v>1</v>
      </c>
      <c r="F16" s="146">
        <f>IF(D16="",0,1)</f>
        <v>0</v>
      </c>
      <c r="G16" s="147">
        <f t="shared" si="0"/>
        <v>0</v>
      </c>
      <c r="H16" s="156"/>
      <c r="I16" s="102"/>
      <c r="J16" s="12"/>
      <c r="K16" s="12"/>
      <c r="L16" s="12"/>
      <c r="M16" s="13"/>
      <c r="N16" s="1"/>
      <c r="O16" s="1"/>
      <c r="P16" s="1"/>
      <c r="Q16" s="1"/>
      <c r="R16" s="1"/>
      <c r="S16" s="1"/>
      <c r="T16" s="1"/>
      <c r="U16" s="1"/>
      <c r="V16" s="1"/>
      <c r="W16" s="1"/>
    </row>
    <row r="17" spans="1:21" s="141" customFormat="1" ht="5.25" customHeight="1" x14ac:dyDescent="0.25">
      <c r="B17" s="92"/>
      <c r="C17" s="149"/>
      <c r="D17" s="143" t="s">
        <v>14</v>
      </c>
      <c r="E17" s="144">
        <f>SUM(G9:G15)/7</f>
        <v>0</v>
      </c>
      <c r="F17" s="144">
        <f>E17/E21</f>
        <v>0</v>
      </c>
      <c r="G17" s="144">
        <f>SUM(G9:G16)/7</f>
        <v>0</v>
      </c>
      <c r="H17" s="145"/>
      <c r="I17" s="145"/>
      <c r="M17" s="13"/>
    </row>
    <row r="18" spans="1:21" s="84" customFormat="1" ht="3.75" customHeight="1" x14ac:dyDescent="0.25">
      <c r="A18" s="83"/>
      <c r="B18" s="92"/>
      <c r="C18" s="140"/>
      <c r="D18" s="130" t="s">
        <v>51</v>
      </c>
      <c r="E18" s="131">
        <v>0.49</v>
      </c>
      <c r="F18" s="131">
        <f>SUM(F9:F16)</f>
        <v>0</v>
      </c>
      <c r="G18" s="129">
        <f>SUM(G9:G16)/7</f>
        <v>0</v>
      </c>
      <c r="H18" s="94"/>
      <c r="I18" s="94"/>
      <c r="J18" s="94"/>
      <c r="K18" s="94"/>
      <c r="L18" s="94"/>
      <c r="M18" s="13"/>
    </row>
    <row r="19" spans="1:21" s="84" customFormat="1" ht="4.5" customHeight="1" x14ac:dyDescent="0.25">
      <c r="A19" s="83"/>
      <c r="B19" s="92"/>
      <c r="C19" s="123"/>
      <c r="D19" s="130" t="s">
        <v>38</v>
      </c>
      <c r="E19" s="131">
        <v>0.75</v>
      </c>
      <c r="F19" s="131"/>
      <c r="G19" s="129"/>
      <c r="H19" s="94"/>
      <c r="I19" s="94"/>
      <c r="J19" s="94"/>
      <c r="K19" s="94"/>
      <c r="L19" s="94"/>
      <c r="M19" s="13"/>
    </row>
    <row r="20" spans="1:21" s="84" customFormat="1" ht="4.5" customHeight="1" x14ac:dyDescent="0.25">
      <c r="A20" s="83"/>
      <c r="B20" s="92"/>
      <c r="C20" s="123"/>
      <c r="D20" s="130" t="s">
        <v>37</v>
      </c>
      <c r="E20" s="131">
        <v>0.9</v>
      </c>
      <c r="F20" s="131"/>
      <c r="G20" s="129"/>
      <c r="H20" s="94"/>
      <c r="I20" s="94"/>
      <c r="J20" s="94"/>
      <c r="K20" s="94"/>
      <c r="L20" s="94"/>
      <c r="M20" s="13"/>
    </row>
    <row r="21" spans="1:21" s="84" customFormat="1" ht="3.75" customHeight="1" x14ac:dyDescent="0.25">
      <c r="A21" s="83"/>
      <c r="B21" s="92"/>
      <c r="C21" s="123"/>
      <c r="D21" s="130" t="s">
        <v>15</v>
      </c>
      <c r="E21" s="131">
        <v>1</v>
      </c>
      <c r="F21" s="131"/>
      <c r="G21" s="129"/>
      <c r="H21" s="94"/>
      <c r="I21" s="94"/>
      <c r="J21" s="94"/>
      <c r="K21" s="94"/>
      <c r="L21" s="94"/>
      <c r="M21" s="13"/>
    </row>
    <row r="22" spans="1:21" s="1" customFormat="1" x14ac:dyDescent="0.25">
      <c r="B22" s="10"/>
      <c r="C22" s="18"/>
      <c r="D22" s="136" t="s">
        <v>69</v>
      </c>
      <c r="E22" s="56"/>
      <c r="F22" s="139">
        <v>19</v>
      </c>
      <c r="G22" s="11"/>
      <c r="H22" s="11"/>
      <c r="I22" s="12"/>
      <c r="J22" s="12"/>
      <c r="K22" s="12"/>
      <c r="L22" s="12"/>
      <c r="M22" s="13"/>
    </row>
    <row r="23" spans="1:21" s="1" customFormat="1" x14ac:dyDescent="0.25">
      <c r="B23" s="10"/>
      <c r="C23" s="18"/>
      <c r="D23" s="136" t="s">
        <v>65</v>
      </c>
      <c r="E23" s="56"/>
      <c r="F23" s="139">
        <f>COUNTIF(F9:F15, "NA")</f>
        <v>0</v>
      </c>
      <c r="G23" s="11"/>
      <c r="H23" s="11"/>
      <c r="I23" s="12"/>
      <c r="J23" s="12"/>
      <c r="K23" s="12"/>
      <c r="L23" s="12"/>
      <c r="M23" s="13"/>
    </row>
    <row r="24" spans="1:21" s="1" customFormat="1" x14ac:dyDescent="0.25">
      <c r="B24" s="10"/>
      <c r="C24" s="18"/>
      <c r="D24" s="136" t="s">
        <v>66</v>
      </c>
      <c r="E24" s="56"/>
      <c r="F24" s="139">
        <f>F22-F23</f>
        <v>19</v>
      </c>
      <c r="G24" s="11"/>
      <c r="H24" s="11"/>
      <c r="I24" s="12"/>
      <c r="J24" s="12"/>
      <c r="K24" s="12"/>
      <c r="L24" s="12"/>
      <c r="M24" s="13"/>
    </row>
    <row r="25" spans="1:21" s="1" customFormat="1" x14ac:dyDescent="0.25">
      <c r="B25" s="10"/>
      <c r="C25" s="18"/>
      <c r="D25" s="136" t="s">
        <v>67</v>
      </c>
      <c r="E25" s="56"/>
      <c r="F25" s="139">
        <f>SUM(F9:F15)</f>
        <v>0</v>
      </c>
      <c r="G25" s="11"/>
      <c r="H25" s="11"/>
      <c r="I25" s="12"/>
      <c r="J25" s="12"/>
      <c r="K25" s="12"/>
      <c r="L25" s="12"/>
      <c r="M25" s="13"/>
    </row>
    <row r="26" spans="1:21" s="1" customFormat="1" x14ac:dyDescent="0.25">
      <c r="B26" s="10"/>
      <c r="C26" s="18"/>
      <c r="D26" s="137" t="s">
        <v>68</v>
      </c>
      <c r="E26" s="56"/>
      <c r="F26" s="138">
        <f>G17</f>
        <v>0</v>
      </c>
      <c r="G26" s="11"/>
      <c r="H26" s="11"/>
      <c r="I26" s="12"/>
      <c r="J26" s="12"/>
      <c r="K26" s="12"/>
      <c r="L26" s="12"/>
      <c r="M26" s="13"/>
    </row>
    <row r="27" spans="1:21" s="1" customFormat="1" x14ac:dyDescent="0.25">
      <c r="B27" s="10"/>
      <c r="C27" s="18"/>
      <c r="D27" s="19"/>
      <c r="E27" s="11"/>
      <c r="F27" s="11"/>
      <c r="G27" s="11"/>
      <c r="H27" s="11"/>
      <c r="I27" s="12"/>
      <c r="J27" s="12"/>
      <c r="K27" s="12"/>
      <c r="L27" s="12"/>
      <c r="M27" s="13"/>
    </row>
    <row r="28" spans="1:21" ht="16.350000000000001" customHeight="1" x14ac:dyDescent="0.25">
      <c r="A28" s="1"/>
      <c r="B28" s="10"/>
      <c r="C28" s="12"/>
      <c r="D28" s="12"/>
      <c r="E28" s="12"/>
      <c r="F28" s="12"/>
      <c r="G28" s="12"/>
      <c r="H28" s="12"/>
      <c r="I28" s="12"/>
      <c r="J28" s="12"/>
      <c r="K28" s="12"/>
      <c r="L28" s="12"/>
      <c r="M28" s="13"/>
      <c r="N28" s="1"/>
      <c r="O28" s="1"/>
      <c r="P28" s="1"/>
      <c r="Q28" s="1"/>
      <c r="R28" s="1"/>
      <c r="S28" s="1"/>
      <c r="T28" s="1"/>
      <c r="U28" s="1"/>
    </row>
    <row r="29" spans="1:21" x14ac:dyDescent="0.25">
      <c r="A29" s="1"/>
      <c r="B29" s="10"/>
      <c r="C29" s="12"/>
      <c r="D29" s="12"/>
      <c r="E29" s="12"/>
      <c r="F29" s="12"/>
      <c r="G29" s="12"/>
      <c r="H29" s="12"/>
      <c r="I29" s="12"/>
      <c r="J29" s="12"/>
      <c r="K29" s="12"/>
      <c r="L29" s="12"/>
      <c r="M29" s="13"/>
      <c r="N29" s="1"/>
      <c r="O29" s="1"/>
      <c r="P29" s="1"/>
      <c r="Q29" s="1"/>
      <c r="R29" s="1"/>
      <c r="S29" s="1"/>
      <c r="T29" s="1"/>
      <c r="U29" s="1"/>
    </row>
    <row r="30" spans="1:21" x14ac:dyDescent="0.25">
      <c r="A30" s="1"/>
      <c r="B30" s="10"/>
      <c r="C30" s="12"/>
      <c r="D30" s="12"/>
      <c r="E30" s="12"/>
      <c r="F30" s="12"/>
      <c r="G30" s="12"/>
      <c r="H30" s="12"/>
      <c r="I30" s="12"/>
      <c r="J30" s="12"/>
      <c r="K30" s="12"/>
      <c r="L30" s="12"/>
      <c r="M30" s="13"/>
      <c r="N30" s="1"/>
      <c r="O30" s="1"/>
      <c r="P30" s="1"/>
      <c r="Q30" s="1"/>
      <c r="R30" s="1"/>
    </row>
    <row r="31" spans="1:21" ht="30" customHeight="1" x14ac:dyDescent="0.25">
      <c r="A31" s="1"/>
      <c r="B31" s="10"/>
      <c r="C31" s="12"/>
      <c r="D31" s="12"/>
      <c r="E31" s="12"/>
      <c r="F31" s="12"/>
      <c r="G31" s="12"/>
      <c r="H31" s="12"/>
      <c r="I31" s="12"/>
      <c r="J31" s="12"/>
      <c r="K31" s="12"/>
      <c r="L31" s="12"/>
      <c r="M31" s="13"/>
      <c r="N31" s="1"/>
      <c r="O31" s="1"/>
      <c r="P31" s="1"/>
      <c r="Q31" s="1"/>
      <c r="R31" s="1"/>
    </row>
    <row r="32" spans="1:21" ht="29.25" customHeight="1" thickBot="1" x14ac:dyDescent="0.3">
      <c r="A32" s="1"/>
      <c r="B32" s="20"/>
      <c r="C32" s="21"/>
      <c r="D32" s="21"/>
      <c r="E32" s="21"/>
      <c r="F32" s="21"/>
      <c r="G32" s="21"/>
      <c r="H32" s="21"/>
      <c r="I32" s="21"/>
      <c r="J32" s="21"/>
      <c r="K32" s="21"/>
      <c r="L32" s="21"/>
      <c r="M32" s="22"/>
      <c r="N32" s="1"/>
      <c r="O32" s="1"/>
      <c r="P32" s="1"/>
      <c r="Q32" s="1"/>
      <c r="R32" s="1"/>
    </row>
    <row r="33" spans="1:18" ht="16.5" thickTop="1" x14ac:dyDescent="0.25">
      <c r="A33" s="1"/>
      <c r="B33" s="1"/>
      <c r="C33" s="1"/>
      <c r="D33" s="1"/>
      <c r="E33" s="1"/>
      <c r="F33" s="1"/>
      <c r="G33" s="1"/>
      <c r="H33" s="1"/>
      <c r="I33" s="1"/>
      <c r="J33" s="1"/>
      <c r="K33" s="1"/>
      <c r="L33" s="1"/>
      <c r="M33" s="1"/>
      <c r="N33" s="1"/>
      <c r="O33" s="1"/>
      <c r="P33" s="1"/>
      <c r="Q33" s="1"/>
      <c r="R33" s="1"/>
    </row>
    <row r="34" spans="1:18" ht="30" customHeight="1" x14ac:dyDescent="0.25">
      <c r="A34" s="1"/>
      <c r="B34" s="1"/>
      <c r="C34" s="1"/>
      <c r="D34" s="1"/>
      <c r="E34" s="1"/>
      <c r="F34" s="1"/>
      <c r="G34" s="1"/>
      <c r="H34" s="1"/>
      <c r="I34" s="1"/>
      <c r="J34" s="1"/>
      <c r="K34" s="1"/>
      <c r="L34" s="1"/>
      <c r="M34" s="1"/>
      <c r="N34" s="1"/>
      <c r="O34" s="1"/>
      <c r="P34" s="1"/>
      <c r="Q34" s="1"/>
      <c r="R34" s="1"/>
    </row>
    <row r="35" spans="1:18" ht="15" customHeight="1" x14ac:dyDescent="0.25">
      <c r="A35" s="1"/>
      <c r="B35" s="1"/>
      <c r="C35" s="1"/>
      <c r="D35" s="1"/>
      <c r="E35" s="1"/>
      <c r="F35" s="1"/>
      <c r="G35" s="1"/>
      <c r="H35" s="1"/>
      <c r="I35" s="1"/>
      <c r="J35" s="1"/>
      <c r="K35" s="1"/>
      <c r="L35" s="1"/>
      <c r="M35" s="1"/>
      <c r="N35" s="1"/>
      <c r="O35" s="1"/>
      <c r="P35" s="1"/>
      <c r="Q35" s="1"/>
      <c r="R35" s="1"/>
    </row>
    <row r="36" spans="1:18" ht="16.350000000000001" customHeight="1" x14ac:dyDescent="0.25">
      <c r="A36" s="1"/>
      <c r="B36" s="1"/>
      <c r="C36" s="1"/>
      <c r="D36" s="1"/>
      <c r="E36" s="1"/>
      <c r="F36" s="1"/>
      <c r="G36" s="1"/>
      <c r="H36" s="1"/>
      <c r="I36" s="1"/>
      <c r="J36" s="1"/>
      <c r="K36" s="1"/>
      <c r="L36" s="1"/>
      <c r="M36" s="1"/>
      <c r="N36" s="1"/>
      <c r="O36" s="1"/>
      <c r="P36" s="1"/>
      <c r="Q36" s="1"/>
      <c r="R36" s="1"/>
    </row>
    <row r="37" spans="1:18" ht="16.350000000000001" customHeight="1" x14ac:dyDescent="0.25">
      <c r="A37" s="1"/>
      <c r="B37" s="1"/>
      <c r="C37" s="1"/>
      <c r="D37" s="1"/>
      <c r="E37" s="1"/>
      <c r="F37" s="1"/>
      <c r="G37" s="1"/>
      <c r="H37" s="1"/>
      <c r="I37" s="1"/>
      <c r="J37" s="1"/>
      <c r="K37" s="1"/>
      <c r="L37" s="1"/>
      <c r="M37" s="1"/>
      <c r="N37" s="1"/>
      <c r="O37" s="1"/>
      <c r="P37" s="1"/>
      <c r="Q37" s="1"/>
      <c r="R37" s="1"/>
    </row>
    <row r="38" spans="1:18" s="1" customFormat="1" x14ac:dyDescent="0.25"/>
    <row r="39" spans="1:18" ht="16.350000000000001" customHeight="1" x14ac:dyDescent="0.25">
      <c r="A39" s="1"/>
      <c r="B39" s="1"/>
      <c r="C39" s="1"/>
      <c r="D39" s="1"/>
      <c r="E39" s="1"/>
      <c r="F39" s="1"/>
      <c r="G39" s="1"/>
      <c r="H39" s="1"/>
      <c r="I39" s="1"/>
      <c r="J39" s="1"/>
      <c r="K39" s="1"/>
      <c r="L39" s="1"/>
      <c r="M39" s="1"/>
      <c r="N39" s="1"/>
      <c r="O39" s="1"/>
      <c r="P39" s="1"/>
      <c r="Q39" s="1"/>
      <c r="R39" s="1"/>
    </row>
    <row r="40" spans="1:18"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ht="31.5" customHeight="1" x14ac:dyDescent="0.25">
      <c r="A43" s="1"/>
      <c r="B43" s="1"/>
      <c r="C43" s="1"/>
      <c r="D43" s="1"/>
      <c r="E43" s="1"/>
      <c r="F43" s="1"/>
      <c r="G43" s="1"/>
      <c r="H43" s="1"/>
      <c r="I43" s="1"/>
      <c r="J43" s="1"/>
      <c r="K43" s="1"/>
      <c r="L43" s="1"/>
      <c r="M43" s="1"/>
      <c r="N43" s="1"/>
      <c r="O43" s="1"/>
      <c r="P43" s="1"/>
      <c r="Q43" s="1"/>
      <c r="R43" s="1"/>
    </row>
    <row r="44" spans="1:18" ht="16.350000000000001" customHeight="1" x14ac:dyDescent="0.25">
      <c r="A44" s="1"/>
      <c r="B44" s="1"/>
      <c r="C44" s="1"/>
      <c r="D44" s="1"/>
      <c r="E44" s="1"/>
      <c r="F44" s="1"/>
      <c r="G44" s="1"/>
      <c r="H44" s="1"/>
      <c r="I44" s="1"/>
      <c r="J44" s="1"/>
      <c r="K44" s="1"/>
      <c r="L44" s="1"/>
      <c r="M44" s="1"/>
      <c r="N44" s="1"/>
      <c r="O44" s="1"/>
      <c r="P44" s="1"/>
      <c r="Q44" s="1"/>
      <c r="R44" s="1"/>
    </row>
    <row r="45" spans="1:18" ht="16.350000000000001" customHeight="1"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ht="16.350000000000001" customHeight="1" x14ac:dyDescent="0.25">
      <c r="A47" s="1"/>
      <c r="B47" s="1"/>
      <c r="C47" s="1"/>
      <c r="D47" s="1"/>
      <c r="E47" s="1"/>
      <c r="F47" s="1"/>
      <c r="G47" s="1"/>
      <c r="H47" s="1"/>
      <c r="I47" s="1"/>
      <c r="J47" s="1"/>
      <c r="K47" s="1"/>
      <c r="L47" s="1"/>
      <c r="M47" s="1"/>
      <c r="N47" s="1"/>
      <c r="O47" s="1"/>
      <c r="P47" s="1"/>
      <c r="Q47" s="1"/>
      <c r="R47" s="1"/>
    </row>
    <row r="48" spans="1:18" ht="16.350000000000001" customHeight="1" x14ac:dyDescent="0.25">
      <c r="A48" s="1"/>
      <c r="B48" s="1"/>
      <c r="C48" s="1"/>
      <c r="D48" s="1"/>
      <c r="E48" s="1"/>
      <c r="F48" s="1"/>
      <c r="G48" s="1"/>
      <c r="H48" s="1"/>
      <c r="I48" s="1"/>
      <c r="J48" s="1"/>
      <c r="K48" s="1"/>
      <c r="L48" s="1"/>
      <c r="M48" s="1"/>
      <c r="N48" s="1"/>
      <c r="O48" s="1"/>
      <c r="P48" s="1"/>
      <c r="Q48" s="1"/>
      <c r="R48" s="1"/>
    </row>
    <row r="49" spans="1:23" x14ac:dyDescent="0.25">
      <c r="A49" s="1"/>
      <c r="B49" s="1"/>
      <c r="C49" s="23"/>
      <c r="D49" s="1"/>
      <c r="E49" s="24"/>
      <c r="F49" s="24"/>
      <c r="G49" s="24"/>
      <c r="H49" s="24"/>
      <c r="I49" s="1"/>
      <c r="J49" s="1"/>
      <c r="K49" s="1"/>
      <c r="L49" s="1"/>
      <c r="M49" s="1"/>
      <c r="N49" s="1"/>
      <c r="O49" s="1"/>
      <c r="P49" s="1"/>
      <c r="Q49" s="1"/>
      <c r="R49" s="1"/>
      <c r="S49" s="1"/>
      <c r="T49" s="1"/>
      <c r="U49" s="1"/>
      <c r="V49" s="1"/>
      <c r="W49" s="1"/>
    </row>
    <row r="50" spans="1:23" x14ac:dyDescent="0.25">
      <c r="A50" s="1"/>
      <c r="B50" s="1"/>
      <c r="C50" s="23"/>
      <c r="D50" s="1"/>
      <c r="E50" s="24"/>
      <c r="F50" s="24"/>
      <c r="G50" s="24"/>
      <c r="H50" s="24"/>
      <c r="I50" s="1"/>
      <c r="J50" s="1"/>
      <c r="K50" s="1"/>
      <c r="L50" s="1"/>
      <c r="M50" s="1"/>
      <c r="N50" s="1"/>
      <c r="O50" s="1"/>
      <c r="P50" s="1"/>
      <c r="Q50" s="1"/>
      <c r="R50" s="1"/>
      <c r="S50" s="1"/>
      <c r="T50" s="1"/>
      <c r="U50" s="1"/>
      <c r="V50" s="1"/>
      <c r="W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9" x14ac:dyDescent="0.25">
      <c r="A65" s="1"/>
      <c r="B65" s="1"/>
      <c r="C65" s="23"/>
      <c r="D65" s="1"/>
      <c r="E65" s="24"/>
      <c r="F65" s="24"/>
      <c r="G65" s="24"/>
      <c r="H65" s="24"/>
      <c r="I65" s="1"/>
    </row>
    <row r="66" spans="1:9" x14ac:dyDescent="0.25">
      <c r="A66" s="1"/>
      <c r="B66" s="1"/>
      <c r="C66" s="23"/>
      <c r="D66" s="1"/>
      <c r="E66" s="24"/>
      <c r="F66" s="24"/>
      <c r="G66" s="24"/>
      <c r="H66" s="24"/>
      <c r="I66" s="1"/>
    </row>
    <row r="67" spans="1:9" x14ac:dyDescent="0.25">
      <c r="A67" s="1"/>
      <c r="B67" s="1"/>
      <c r="C67" s="23"/>
      <c r="D67" s="1"/>
      <c r="E67" s="24"/>
      <c r="F67" s="24"/>
      <c r="G67" s="24"/>
      <c r="H67" s="24"/>
      <c r="I67" s="1"/>
    </row>
    <row r="68" spans="1:9" x14ac:dyDescent="0.25">
      <c r="A68" s="1"/>
      <c r="B68" s="1"/>
      <c r="C68" s="23"/>
      <c r="D68" s="1"/>
      <c r="E68" s="24"/>
      <c r="F68" s="24"/>
      <c r="G68" s="24"/>
      <c r="H68" s="24"/>
      <c r="I68" s="1"/>
    </row>
    <row r="69" spans="1:9" x14ac:dyDescent="0.25">
      <c r="A69" s="1"/>
      <c r="B69" s="1"/>
      <c r="C69" s="23"/>
      <c r="D69" s="1"/>
      <c r="E69" s="24"/>
      <c r="F69" s="24"/>
      <c r="G69" s="24"/>
      <c r="H69" s="24"/>
      <c r="I69" s="1"/>
    </row>
    <row r="70" spans="1:9" x14ac:dyDescent="0.25">
      <c r="A70" s="1"/>
      <c r="B70" s="1"/>
      <c r="C70" s="23"/>
      <c r="D70" s="1"/>
      <c r="E70" s="24"/>
      <c r="F70" s="24"/>
      <c r="G70" s="24"/>
      <c r="H70" s="24"/>
      <c r="I70" s="1"/>
    </row>
    <row r="71" spans="1:9" x14ac:dyDescent="0.25">
      <c r="A71" s="1"/>
      <c r="B71" s="1"/>
      <c r="C71" s="23"/>
      <c r="D71" s="1"/>
      <c r="E71" s="24"/>
      <c r="F71" s="24"/>
      <c r="G71" s="24"/>
      <c r="H71" s="24"/>
      <c r="I71" s="1"/>
    </row>
    <row r="72" spans="1:9" x14ac:dyDescent="0.25">
      <c r="A72" s="1"/>
      <c r="B72" s="1"/>
      <c r="C72" s="23"/>
      <c r="D72" s="1"/>
      <c r="E72" s="24"/>
      <c r="F72" s="24"/>
      <c r="G72" s="24"/>
      <c r="H72" s="24"/>
      <c r="I72" s="1"/>
    </row>
    <row r="73" spans="1:9" x14ac:dyDescent="0.25">
      <c r="A73" s="1"/>
      <c r="B73" s="1"/>
      <c r="C73" s="23"/>
      <c r="D73" s="1"/>
      <c r="E73" s="24"/>
      <c r="F73" s="24"/>
      <c r="G73" s="24"/>
      <c r="H73" s="24"/>
      <c r="I73" s="1"/>
    </row>
    <row r="74" spans="1:9" x14ac:dyDescent="0.25">
      <c r="A74" s="1"/>
      <c r="B74" s="1"/>
      <c r="C74" s="23"/>
      <c r="D74" s="1"/>
      <c r="E74" s="24"/>
      <c r="F74" s="24"/>
      <c r="G74" s="24"/>
      <c r="H74" s="24"/>
      <c r="I74" s="1"/>
    </row>
    <row r="75" spans="1:9" ht="15.75" hidden="1" customHeight="1" thickBot="1" x14ac:dyDescent="0.3">
      <c r="A75" s="1"/>
      <c r="B75" s="1"/>
      <c r="C75" s="237" t="s">
        <v>31</v>
      </c>
      <c r="D75" s="237"/>
      <c r="E75" s="237"/>
      <c r="F75" s="24"/>
      <c r="G75" s="24"/>
      <c r="H75" s="24"/>
      <c r="I75" s="1"/>
    </row>
    <row r="76" spans="1:9" hidden="1" x14ac:dyDescent="0.25">
      <c r="C76" s="54" t="s">
        <v>1</v>
      </c>
      <c r="D76" s="54" t="s">
        <v>39</v>
      </c>
      <c r="E76" s="54" t="s">
        <v>30</v>
      </c>
      <c r="I76" s="25"/>
    </row>
    <row r="77" spans="1:9" hidden="1" x14ac:dyDescent="0.25">
      <c r="C77" s="26" t="s">
        <v>2</v>
      </c>
      <c r="D77" s="26" t="s">
        <v>2</v>
      </c>
      <c r="E77" s="26" t="s">
        <v>2</v>
      </c>
      <c r="I77" s="25"/>
    </row>
    <row r="78" spans="1:9" hidden="1" x14ac:dyDescent="0.25">
      <c r="C78" s="26" t="s">
        <v>48</v>
      </c>
      <c r="D78" s="26" t="s">
        <v>40</v>
      </c>
      <c r="E78" s="26" t="s">
        <v>32</v>
      </c>
      <c r="I78" s="25"/>
    </row>
    <row r="79" spans="1:9" hidden="1" x14ac:dyDescent="0.25">
      <c r="C79" s="27" t="s">
        <v>52</v>
      </c>
      <c r="D79" s="26" t="s">
        <v>41</v>
      </c>
      <c r="E79" s="26" t="s">
        <v>33</v>
      </c>
      <c r="I79" s="25"/>
    </row>
    <row r="80" spans="1:9" ht="31.5" hidden="1" x14ac:dyDescent="0.25">
      <c r="C80" s="27" t="s">
        <v>49</v>
      </c>
      <c r="D80" s="26" t="s">
        <v>3</v>
      </c>
      <c r="E80" s="55" t="s">
        <v>34</v>
      </c>
      <c r="I80" s="25"/>
    </row>
    <row r="81" spans="3:9" ht="31.5" hidden="1" x14ac:dyDescent="0.25">
      <c r="C81" s="27" t="s">
        <v>53</v>
      </c>
      <c r="D81" s="28"/>
      <c r="E81" s="55" t="s">
        <v>35</v>
      </c>
      <c r="I81" s="25"/>
    </row>
    <row r="82" spans="3:9" ht="31.5" hidden="1" x14ac:dyDescent="0.25">
      <c r="C82" s="27" t="s">
        <v>50</v>
      </c>
      <c r="D82" s="28"/>
      <c r="E82" s="27" t="s">
        <v>6</v>
      </c>
      <c r="I82" s="25"/>
    </row>
    <row r="83" spans="3:9" hidden="1" x14ac:dyDescent="0.25">
      <c r="C83" s="26" t="s">
        <v>3</v>
      </c>
      <c r="D83" s="28"/>
      <c r="E83" s="26" t="s">
        <v>3</v>
      </c>
      <c r="I83" s="25"/>
    </row>
  </sheetData>
  <mergeCells count="5">
    <mergeCell ref="B2:M2"/>
    <mergeCell ref="C75:E75"/>
    <mergeCell ref="C4:D4"/>
    <mergeCell ref="C5:I5"/>
    <mergeCell ref="C6:H6"/>
  </mergeCells>
  <dataValidations count="4">
    <dataValidation type="list" allowBlank="1" showInputMessage="1" showErrorMessage="1" sqref="C12 C10" xr:uid="{00000000-0002-0000-0700-000000000000}">
      <formula1>$E$77:$E$83</formula1>
    </dataValidation>
    <dataValidation type="list" allowBlank="1" showInputMessage="1" showErrorMessage="1" sqref="C11 C15" xr:uid="{00000000-0002-0000-0700-000001000000}">
      <formula1>$C$77:$C$83</formula1>
    </dataValidation>
    <dataValidation type="list" allowBlank="1" showInputMessage="1" showErrorMessage="1" sqref="C9 C13:C14" xr:uid="{00000000-0002-0000-0700-000002000000}">
      <formula1>$D$77:$D$80</formula1>
    </dataValidation>
    <dataValidation type="list" allowBlank="1" showInputMessage="1" showErrorMessage="1" sqref="C16" xr:uid="{13F1C2FF-5421-46ED-995A-FCB5AA86DDC9}">
      <formula1>$D$84:$D$87</formula1>
    </dataValidation>
  </dataValidations>
  <hyperlinks>
    <hyperlink ref="I15" r:id="rId1" display="Learn about  the Office of Sustainability " xr:uid="{00000000-0004-0000-0700-000000000000}"/>
    <hyperlink ref="I12" r:id="rId2" display="Select Introduction to Sustainability from UMLearn course list. " xr:uid="{F9F30F75-E34B-4EA1-800B-24A6A70BF57C}"/>
    <hyperlink ref="I14" r:id="rId3" location=":~:text=the%20e%2Dnewsletter-,Plan%20a%20Green%20Event,-Make%20your%20next" display="https://umanitoba.ca/sustainability/get-involved - :~:text=the%20e%2Dnewsletter-,Plan%20a%20Green%20Event,-Make%20your%20next" xr:uid="{C5DD99DF-A3A2-4A87-BA45-AB94279E4D6B}"/>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87"/>
  <sheetViews>
    <sheetView showGridLines="0" topLeftCell="A5" zoomScale="70" zoomScaleNormal="70" workbookViewId="0">
      <selection activeCell="D9" sqref="D9"/>
    </sheetView>
  </sheetViews>
  <sheetFormatPr defaultColWidth="9.140625" defaultRowHeight="15.75" x14ac:dyDescent="0.25"/>
  <cols>
    <col min="1" max="2" width="4" style="2" customWidth="1"/>
    <col min="3" max="3" width="15.5703125" style="29" bestFit="1" customWidth="1"/>
    <col min="4" max="4" width="81" style="2" customWidth="1"/>
    <col min="5" max="5" width="3.7109375" style="25" hidden="1" customWidth="1"/>
    <col min="6" max="6" width="13.85546875" style="25" customWidth="1"/>
    <col min="7" max="7" width="4.42578125" style="25" hidden="1"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8" t="s">
        <v>4</v>
      </c>
      <c r="C2" s="219"/>
      <c r="D2" s="219"/>
      <c r="E2" s="219"/>
      <c r="F2" s="219"/>
      <c r="G2" s="219"/>
      <c r="H2" s="219"/>
      <c r="I2" s="219"/>
      <c r="J2" s="219"/>
      <c r="K2" s="219"/>
      <c r="L2" s="219"/>
      <c r="M2" s="220"/>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6" t="s">
        <v>29</v>
      </c>
      <c r="D4" s="236"/>
      <c r="E4" s="11"/>
      <c r="F4" s="11"/>
      <c r="G4" s="11"/>
      <c r="H4" s="11"/>
      <c r="I4" s="12"/>
      <c r="J4" s="12"/>
      <c r="K4" s="12"/>
      <c r="L4" s="12"/>
      <c r="M4" s="13"/>
      <c r="N4" s="1"/>
      <c r="O4" s="1"/>
      <c r="P4" s="1"/>
      <c r="Q4" s="1"/>
      <c r="R4" s="1"/>
    </row>
    <row r="5" spans="1:24" ht="84.75" customHeight="1" x14ac:dyDescent="0.25">
      <c r="A5" s="1"/>
      <c r="B5" s="10"/>
      <c r="C5" s="230" t="s">
        <v>148</v>
      </c>
      <c r="D5" s="230"/>
      <c r="E5" s="230"/>
      <c r="F5" s="230"/>
      <c r="G5" s="230"/>
      <c r="H5" s="230"/>
      <c r="I5" s="230"/>
      <c r="J5" s="12"/>
      <c r="K5" s="12"/>
      <c r="L5" s="12"/>
      <c r="M5" s="13"/>
      <c r="N5" s="1"/>
      <c r="O5" s="1"/>
      <c r="P5" s="1"/>
      <c r="Q5" s="1"/>
      <c r="R5" s="1"/>
    </row>
    <row r="6" spans="1:24" s="84" customFormat="1" ht="33" customHeight="1" x14ac:dyDescent="0.2">
      <c r="A6" s="83"/>
      <c r="B6" s="92"/>
      <c r="C6" s="235" t="s">
        <v>136</v>
      </c>
      <c r="D6" s="235"/>
      <c r="E6" s="235"/>
      <c r="F6" s="235"/>
      <c r="G6" s="235"/>
      <c r="H6" s="235"/>
      <c r="I6" s="94"/>
      <c r="J6" s="94"/>
      <c r="K6" s="94"/>
      <c r="L6" s="94"/>
      <c r="M6" s="95"/>
      <c r="N6" s="83"/>
      <c r="O6" s="83"/>
      <c r="P6" s="83"/>
      <c r="Q6" s="83"/>
      <c r="R6" s="83"/>
    </row>
    <row r="7" spans="1:24" ht="16.5" thickBot="1" x14ac:dyDescent="0.3">
      <c r="A7" s="1"/>
      <c r="B7" s="10"/>
      <c r="C7" s="14"/>
      <c r="D7" s="15"/>
      <c r="E7" s="11"/>
      <c r="F7" s="11"/>
      <c r="G7" s="11"/>
      <c r="H7" s="11"/>
      <c r="I7" s="12"/>
      <c r="J7" s="12"/>
      <c r="K7" s="16"/>
      <c r="L7" s="12"/>
      <c r="M7" s="13"/>
      <c r="N7" s="1"/>
      <c r="O7" s="1"/>
      <c r="P7" s="1"/>
      <c r="Q7" s="1"/>
      <c r="R7" s="1"/>
    </row>
    <row r="8" spans="1:24" ht="24.75" customHeight="1" thickBot="1" x14ac:dyDescent="0.3">
      <c r="A8" s="1"/>
      <c r="B8" s="10"/>
      <c r="C8" s="132" t="s">
        <v>0</v>
      </c>
      <c r="D8" s="133" t="s">
        <v>5</v>
      </c>
      <c r="E8" s="133" t="s">
        <v>36</v>
      </c>
      <c r="F8" s="133" t="s">
        <v>60</v>
      </c>
      <c r="G8" s="133" t="s">
        <v>16</v>
      </c>
      <c r="H8" s="133" t="s">
        <v>61</v>
      </c>
      <c r="I8" s="133" t="s">
        <v>58</v>
      </c>
      <c r="J8" s="12"/>
      <c r="K8" s="17"/>
      <c r="L8" s="17"/>
      <c r="M8" s="13"/>
      <c r="N8" s="1"/>
      <c r="O8" s="1"/>
      <c r="P8" s="1"/>
      <c r="Q8" s="1"/>
      <c r="R8" s="1"/>
    </row>
    <row r="9" spans="1:24" ht="30.75" thickBot="1" x14ac:dyDescent="0.3">
      <c r="A9" s="1"/>
      <c r="B9" s="10"/>
      <c r="C9" s="99" t="s">
        <v>2</v>
      </c>
      <c r="D9" s="155" t="s">
        <v>116</v>
      </c>
      <c r="E9" s="157">
        <v>4</v>
      </c>
      <c r="F9" s="157">
        <f>IF($C$9="25 percent",1,IF($C$9="50 percent",2,IF($C$9="75 percent",3,IF($C$9="100 percent",4,IF($C$9="Select",0,IF($C$9="not in practice",0,IF($C$9="Not Applicable","NA")))))))</f>
        <v>0</v>
      </c>
      <c r="G9" s="158">
        <f t="shared" ref="G9:G19" si="0">IF(ISNUMBER(F9),F9/E9,1)</f>
        <v>0</v>
      </c>
      <c r="H9" s="158"/>
      <c r="I9" s="159" t="s">
        <v>99</v>
      </c>
      <c r="J9" s="12"/>
      <c r="K9" s="12"/>
      <c r="L9" s="12"/>
      <c r="M9" s="13"/>
      <c r="N9" s="1"/>
      <c r="O9" s="1"/>
      <c r="P9" s="1"/>
      <c r="Q9" s="1"/>
      <c r="R9" s="1"/>
      <c r="S9" s="1"/>
      <c r="T9" s="1"/>
      <c r="U9" s="1"/>
      <c r="V9" s="1"/>
      <c r="W9" s="1"/>
    </row>
    <row r="10" spans="1:24" ht="35.1" customHeight="1" thickBot="1" x14ac:dyDescent="0.3">
      <c r="A10" s="1"/>
      <c r="B10" s="10"/>
      <c r="C10" s="99" t="s">
        <v>2</v>
      </c>
      <c r="D10" s="155" t="s">
        <v>72</v>
      </c>
      <c r="E10" s="157">
        <v>4</v>
      </c>
      <c r="F10" s="157">
        <f>IF($C10="seldom",1,IF($C10="sometimes",2,IF($C10="often",3,IF($C10="always",4,IF($C10="Select",0,IF($C10="never",0,IF($C10="Not Applicable","NA")))))))</f>
        <v>0</v>
      </c>
      <c r="G10" s="158">
        <f t="shared" si="0"/>
        <v>0</v>
      </c>
      <c r="H10" s="158"/>
      <c r="I10" s="160" t="s">
        <v>71</v>
      </c>
      <c r="J10" s="12"/>
      <c r="K10" s="12"/>
      <c r="L10" s="12"/>
      <c r="M10" s="13"/>
      <c r="N10" s="1"/>
      <c r="O10" s="1"/>
      <c r="P10" s="1"/>
      <c r="Q10" s="1"/>
      <c r="R10" s="1"/>
      <c r="S10" s="1"/>
      <c r="T10" s="1"/>
      <c r="U10" s="1"/>
      <c r="V10" s="1"/>
      <c r="W10" s="1"/>
    </row>
    <row r="11" spans="1:24" ht="39.950000000000003" customHeight="1" thickBot="1" x14ac:dyDescent="0.3">
      <c r="A11" s="1"/>
      <c r="B11" s="10"/>
      <c r="C11" s="101" t="s">
        <v>2</v>
      </c>
      <c r="D11" s="155" t="s">
        <v>147</v>
      </c>
      <c r="E11" s="157">
        <v>4</v>
      </c>
      <c r="F11" s="157">
        <f>IF($C11="seldom",1,IF($C11="sometimes",2,IF($C11="often",3,IF($C11="always",4,IF($C11="Select",0,IF($C11="never",0,IF($C11="Not Applicable","NA")))))))</f>
        <v>0</v>
      </c>
      <c r="G11" s="158">
        <f t="shared" si="0"/>
        <v>0</v>
      </c>
      <c r="H11" s="158"/>
      <c r="I11" s="159" t="s">
        <v>98</v>
      </c>
      <c r="J11" s="12"/>
      <c r="K11" s="12"/>
      <c r="L11" s="12"/>
      <c r="M11" s="13"/>
      <c r="N11" s="1"/>
      <c r="O11" s="1"/>
      <c r="P11" s="1"/>
      <c r="Q11" s="1"/>
      <c r="R11" s="1"/>
      <c r="S11" s="1"/>
      <c r="T11" s="1"/>
      <c r="U11" s="1"/>
      <c r="V11" s="1"/>
      <c r="W11" s="1"/>
    </row>
    <row r="12" spans="1:24" ht="30.75" thickBot="1" x14ac:dyDescent="0.3">
      <c r="A12" s="1"/>
      <c r="B12" s="10"/>
      <c r="C12" s="99" t="s">
        <v>2</v>
      </c>
      <c r="D12" s="155" t="s">
        <v>132</v>
      </c>
      <c r="E12" s="157">
        <v>4</v>
      </c>
      <c r="F12" s="157">
        <f>IF($C12="seldom",1,IF($C12="sometimes",2,IF($C12="often",3,IF($C12="always",4,IF($C12="Select",0,IF($C12="never",0,IF($C12="Not Applicable","NA")))))))</f>
        <v>0</v>
      </c>
      <c r="G12" s="158">
        <f t="shared" si="0"/>
        <v>0</v>
      </c>
      <c r="H12" s="158"/>
      <c r="I12" s="159" t="s">
        <v>94</v>
      </c>
      <c r="J12" s="12"/>
      <c r="K12" s="12"/>
      <c r="L12" s="12"/>
      <c r="M12" s="13"/>
      <c r="N12" s="1"/>
      <c r="O12" s="1"/>
      <c r="P12" s="1"/>
      <c r="Q12" s="1"/>
      <c r="R12" s="1"/>
      <c r="S12" s="1"/>
      <c r="T12" s="1"/>
      <c r="U12" s="1"/>
      <c r="V12" s="1"/>
      <c r="W12" s="1"/>
    </row>
    <row r="13" spans="1:24" ht="30.75" thickBot="1" x14ac:dyDescent="0.3">
      <c r="A13" s="1"/>
      <c r="B13" s="10"/>
      <c r="C13" s="99" t="s">
        <v>2</v>
      </c>
      <c r="D13" s="155" t="s">
        <v>83</v>
      </c>
      <c r="E13" s="157">
        <v>4</v>
      </c>
      <c r="F13" s="157">
        <f>IF($C13="seldom",1,IF($C13="sometimes",2,IF($C13="often",3,IF($C13="always",4,IF($C13="Select",0,IF($C13="never",0,IF($C13="Not Applicable","NA")))))))</f>
        <v>0</v>
      </c>
      <c r="G13" s="158">
        <f t="shared" si="0"/>
        <v>0</v>
      </c>
      <c r="H13" s="158"/>
      <c r="I13" s="159"/>
      <c r="J13" s="12"/>
      <c r="K13" s="12"/>
      <c r="L13" s="12"/>
      <c r="M13" s="13"/>
      <c r="N13" s="1"/>
      <c r="O13" s="1"/>
      <c r="P13" s="1"/>
      <c r="Q13" s="1"/>
      <c r="R13" s="1"/>
      <c r="S13" s="1"/>
      <c r="T13" s="1"/>
      <c r="U13" s="1"/>
      <c r="V13" s="1"/>
      <c r="W13" s="1"/>
    </row>
    <row r="14" spans="1:24" ht="32.25" customHeight="1" thickBot="1" x14ac:dyDescent="0.3">
      <c r="A14" s="1"/>
      <c r="B14" s="10"/>
      <c r="C14" s="99" t="s">
        <v>2</v>
      </c>
      <c r="D14" s="155" t="s">
        <v>100</v>
      </c>
      <c r="E14" s="157">
        <v>1</v>
      </c>
      <c r="F14" s="162">
        <f>IF($C14="yes",1, IF($C14="select",0,IF($C14="no",0,IF($C14="Not Applicable","NA"))))</f>
        <v>0</v>
      </c>
      <c r="G14" s="158">
        <f t="shared" si="0"/>
        <v>0</v>
      </c>
      <c r="H14" s="158"/>
      <c r="I14" s="159" t="s">
        <v>101</v>
      </c>
      <c r="J14" s="12"/>
      <c r="K14" s="12"/>
      <c r="L14" s="12"/>
      <c r="M14" s="13"/>
      <c r="N14" s="1"/>
      <c r="O14" s="1"/>
      <c r="P14" s="1"/>
      <c r="Q14" s="1"/>
      <c r="R14" s="1"/>
      <c r="S14" s="1"/>
      <c r="T14" s="1"/>
      <c r="U14" s="1"/>
      <c r="V14" s="1"/>
      <c r="W14" s="1"/>
    </row>
    <row r="15" spans="1:24" ht="32.25" customHeight="1" thickBot="1" x14ac:dyDescent="0.3">
      <c r="A15" s="1"/>
      <c r="B15" s="10"/>
      <c r="C15" s="99" t="s">
        <v>2</v>
      </c>
      <c r="D15" s="155" t="s">
        <v>133</v>
      </c>
      <c r="E15" s="157">
        <v>1</v>
      </c>
      <c r="F15" s="162">
        <f>IF($C15="yes",1, IF($C15="select",0,IF($C15="no",0,IF($C15="Not Applicable","NA"))))</f>
        <v>0</v>
      </c>
      <c r="G15" s="158">
        <f t="shared" si="0"/>
        <v>0</v>
      </c>
      <c r="H15" s="158"/>
      <c r="I15" s="159" t="s">
        <v>134</v>
      </c>
      <c r="J15" s="12"/>
      <c r="K15" s="12"/>
      <c r="L15" s="12"/>
      <c r="M15" s="13"/>
      <c r="N15" s="1"/>
      <c r="O15" s="1"/>
      <c r="P15" s="1"/>
      <c r="Q15" s="1"/>
      <c r="R15" s="1"/>
      <c r="S15" s="1"/>
      <c r="T15" s="1"/>
      <c r="U15" s="1"/>
      <c r="V15" s="1"/>
      <c r="W15" s="1"/>
    </row>
    <row r="16" spans="1:24" ht="32.25" customHeight="1" thickBot="1" x14ac:dyDescent="0.3">
      <c r="A16" s="1"/>
      <c r="B16" s="10"/>
      <c r="C16" s="99" t="s">
        <v>2</v>
      </c>
      <c r="D16" s="155" t="s">
        <v>84</v>
      </c>
      <c r="E16" s="157">
        <v>1</v>
      </c>
      <c r="F16" s="162">
        <f>IF($C16="yes",1, IF($C16="select",0,IF($C16="no",0,IF($C16="Not Applicable","NA"))))</f>
        <v>0</v>
      </c>
      <c r="G16" s="158">
        <f t="shared" si="0"/>
        <v>0</v>
      </c>
      <c r="H16" s="158"/>
      <c r="I16" s="159"/>
      <c r="J16" s="12"/>
      <c r="K16" s="12"/>
      <c r="L16" s="12"/>
      <c r="M16" s="13"/>
      <c r="N16" s="1"/>
      <c r="O16" s="1"/>
      <c r="P16" s="1"/>
      <c r="Q16" s="1"/>
      <c r="R16" s="1"/>
      <c r="S16" s="1"/>
      <c r="T16" s="1"/>
      <c r="U16" s="1"/>
      <c r="V16" s="1"/>
      <c r="W16" s="1"/>
    </row>
    <row r="17" spans="1:23" ht="32.25" customHeight="1" thickBot="1" x14ac:dyDescent="0.3">
      <c r="A17" s="1"/>
      <c r="B17" s="10"/>
      <c r="C17" s="99" t="s">
        <v>2</v>
      </c>
      <c r="D17" s="217" t="s">
        <v>118</v>
      </c>
      <c r="E17" s="157">
        <v>1</v>
      </c>
      <c r="F17" s="162">
        <f>IF($C17="yes",1, IF($C17="select",0,IF($C17="no",0,IF($C17="Not Applicable","NA"))))</f>
        <v>0</v>
      </c>
      <c r="G17" s="158">
        <f t="shared" si="0"/>
        <v>0</v>
      </c>
      <c r="H17" s="158"/>
      <c r="I17" s="159" t="s">
        <v>117</v>
      </c>
      <c r="J17" s="12"/>
      <c r="K17" s="12"/>
      <c r="L17" s="12"/>
      <c r="M17" s="13"/>
      <c r="N17" s="1"/>
      <c r="O17" s="1"/>
      <c r="P17" s="1"/>
      <c r="Q17" s="1"/>
      <c r="R17" s="1"/>
      <c r="S17" s="1"/>
      <c r="T17" s="1"/>
      <c r="U17" s="1"/>
      <c r="V17" s="1"/>
      <c r="W17" s="1"/>
    </row>
    <row r="18" spans="1:23" ht="30.75" thickBot="1" x14ac:dyDescent="0.3">
      <c r="A18" s="1"/>
      <c r="B18" s="10"/>
      <c r="C18" s="99" t="s">
        <v>2</v>
      </c>
      <c r="D18" s="155" t="s">
        <v>95</v>
      </c>
      <c r="E18" s="162">
        <v>4</v>
      </c>
      <c r="F18" s="162">
        <f>IF($C$18="25 percent",1,IF($C$18="50 percent",2,IF($C$18="75 percent",3,IF($C$18="100 percent",4,IF($C$18="Select",0,IF($C$18="not in practice",0,IF($C$18="Not Applicable","NA")))))))</f>
        <v>0</v>
      </c>
      <c r="G18" s="163">
        <f t="shared" si="0"/>
        <v>0</v>
      </c>
      <c r="H18" s="163"/>
      <c r="I18" s="161"/>
      <c r="J18" s="12"/>
      <c r="K18" s="12"/>
      <c r="L18" s="12"/>
      <c r="M18" s="13"/>
      <c r="N18" s="1"/>
      <c r="O18" s="1"/>
      <c r="P18" s="1"/>
      <c r="Q18" s="1"/>
      <c r="R18" s="1"/>
      <c r="S18" s="1"/>
      <c r="T18" s="1"/>
      <c r="U18" s="1"/>
      <c r="V18" s="1"/>
      <c r="W18" s="1"/>
    </row>
    <row r="19" spans="1:23" ht="25.5" customHeight="1" thickBot="1" x14ac:dyDescent="0.3">
      <c r="A19" s="1"/>
      <c r="B19" s="10"/>
      <c r="C19" s="99" t="s">
        <v>110</v>
      </c>
      <c r="D19" s="155"/>
      <c r="E19" s="146">
        <v>1</v>
      </c>
      <c r="F19" s="146">
        <f>IF(D19="",0,1)</f>
        <v>0</v>
      </c>
      <c r="G19" s="147">
        <f t="shared" si="0"/>
        <v>0</v>
      </c>
      <c r="H19" s="163"/>
      <c r="I19" s="161"/>
      <c r="J19" s="12"/>
      <c r="K19" s="12"/>
      <c r="L19" s="12"/>
      <c r="M19" s="13"/>
      <c r="N19" s="1"/>
      <c r="O19" s="1"/>
      <c r="P19" s="1"/>
      <c r="Q19" s="1"/>
      <c r="R19" s="1"/>
      <c r="S19" s="1"/>
      <c r="T19" s="1"/>
      <c r="U19" s="1"/>
      <c r="V19" s="1"/>
      <c r="W19" s="1"/>
    </row>
    <row r="20" spans="1:23" s="141" customFormat="1" ht="3.75" customHeight="1" x14ac:dyDescent="0.25">
      <c r="B20" s="92"/>
      <c r="C20" s="149"/>
      <c r="D20" s="143" t="s">
        <v>14</v>
      </c>
      <c r="E20" s="144">
        <f>SUM(G9:G18)/11</f>
        <v>0</v>
      </c>
      <c r="F20" s="144">
        <f>E20/E24</f>
        <v>0</v>
      </c>
      <c r="G20" s="144">
        <f>SUM(G9:G19)/11</f>
        <v>0</v>
      </c>
      <c r="H20" s="145"/>
      <c r="I20" s="145"/>
      <c r="M20" s="13"/>
    </row>
    <row r="21" spans="1:23" s="84" customFormat="1" ht="3.75" customHeight="1" x14ac:dyDescent="0.25">
      <c r="A21" s="83"/>
      <c r="B21" s="92"/>
      <c r="C21" s="140"/>
      <c r="D21" s="130" t="s">
        <v>51</v>
      </c>
      <c r="E21" s="131">
        <v>0.49</v>
      </c>
      <c r="F21" s="131">
        <f>SUM(F9:F18)</f>
        <v>0</v>
      </c>
      <c r="G21" s="129">
        <f>SUM(G9:G19)/11</f>
        <v>0</v>
      </c>
      <c r="H21" s="94"/>
      <c r="I21" s="94"/>
      <c r="J21" s="94"/>
      <c r="K21" s="94"/>
      <c r="L21" s="94"/>
      <c r="M21" s="13"/>
    </row>
    <row r="22" spans="1:23" s="84" customFormat="1" ht="4.5" customHeight="1" x14ac:dyDescent="0.25">
      <c r="A22" s="83"/>
      <c r="B22" s="92"/>
      <c r="C22" s="123"/>
      <c r="D22" s="130" t="s">
        <v>38</v>
      </c>
      <c r="E22" s="131">
        <v>0.75</v>
      </c>
      <c r="F22" s="131"/>
      <c r="G22" s="129"/>
      <c r="H22" s="94"/>
      <c r="I22" s="94"/>
      <c r="J22" s="94"/>
      <c r="K22" s="94"/>
      <c r="L22" s="94"/>
      <c r="M22" s="13"/>
    </row>
    <row r="23" spans="1:23" s="84" customFormat="1" ht="4.5" customHeight="1" x14ac:dyDescent="0.25">
      <c r="A23" s="83"/>
      <c r="B23" s="92"/>
      <c r="C23" s="123"/>
      <c r="D23" s="130" t="s">
        <v>37</v>
      </c>
      <c r="E23" s="131">
        <v>0.9</v>
      </c>
      <c r="F23" s="131"/>
      <c r="G23" s="129"/>
      <c r="H23" s="94"/>
      <c r="I23" s="94"/>
      <c r="J23" s="94"/>
      <c r="K23" s="94"/>
      <c r="L23" s="94"/>
      <c r="M23" s="13"/>
    </row>
    <row r="24" spans="1:23" s="84" customFormat="1" ht="3.75" customHeight="1" x14ac:dyDescent="0.25">
      <c r="A24" s="83"/>
      <c r="B24" s="92"/>
      <c r="C24" s="123"/>
      <c r="D24" s="130" t="s">
        <v>15</v>
      </c>
      <c r="E24" s="131">
        <v>1</v>
      </c>
      <c r="F24" s="131"/>
      <c r="G24" s="129"/>
      <c r="H24" s="94"/>
      <c r="I24" s="94"/>
      <c r="J24" s="94"/>
      <c r="K24" s="94"/>
      <c r="L24" s="94"/>
      <c r="M24" s="13"/>
    </row>
    <row r="25" spans="1:23" s="1" customFormat="1" x14ac:dyDescent="0.25">
      <c r="B25" s="10"/>
      <c r="C25" s="18"/>
      <c r="D25" s="136" t="s">
        <v>69</v>
      </c>
      <c r="E25" s="56"/>
      <c r="F25" s="139">
        <v>32</v>
      </c>
      <c r="G25" s="11"/>
      <c r="H25" s="11"/>
      <c r="I25" s="12"/>
      <c r="J25" s="12"/>
      <c r="K25" s="12"/>
      <c r="L25" s="12"/>
      <c r="M25" s="13"/>
    </row>
    <row r="26" spans="1:23" ht="16.350000000000001" customHeight="1" x14ac:dyDescent="0.25">
      <c r="A26" s="1"/>
      <c r="B26" s="10"/>
      <c r="C26" s="12"/>
      <c r="D26" s="136" t="s">
        <v>65</v>
      </c>
      <c r="E26" s="56"/>
      <c r="F26" s="139">
        <f>COUNTIF(F9:F18, "NA")</f>
        <v>0</v>
      </c>
      <c r="G26" s="12"/>
      <c r="H26" s="12"/>
      <c r="I26" s="12"/>
      <c r="J26" s="12"/>
      <c r="K26" s="12"/>
      <c r="L26" s="12"/>
      <c r="M26" s="13"/>
      <c r="N26" s="1"/>
      <c r="O26" s="1"/>
      <c r="P26" s="1"/>
      <c r="Q26" s="1"/>
      <c r="R26" s="1"/>
      <c r="S26" s="1"/>
      <c r="T26" s="1"/>
      <c r="U26" s="1"/>
    </row>
    <row r="27" spans="1:23" x14ac:dyDescent="0.25">
      <c r="A27" s="1"/>
      <c r="B27" s="10"/>
      <c r="C27" s="12"/>
      <c r="D27" s="136" t="s">
        <v>66</v>
      </c>
      <c r="E27" s="56"/>
      <c r="F27" s="139">
        <f>F25-F26</f>
        <v>32</v>
      </c>
      <c r="G27" s="12"/>
      <c r="H27" s="12"/>
      <c r="I27" s="12"/>
      <c r="J27" s="12"/>
      <c r="K27" s="12"/>
      <c r="L27" s="12"/>
      <c r="M27" s="13"/>
      <c r="N27" s="1"/>
      <c r="O27" s="1"/>
      <c r="P27" s="1"/>
      <c r="Q27" s="1"/>
      <c r="R27" s="1"/>
      <c r="S27" s="1"/>
      <c r="T27" s="1"/>
      <c r="U27" s="1"/>
    </row>
    <row r="28" spans="1:23" ht="15" customHeight="1" x14ac:dyDescent="0.25">
      <c r="A28" s="1"/>
      <c r="B28" s="10"/>
      <c r="C28" s="12"/>
      <c r="D28" s="136" t="s">
        <v>67</v>
      </c>
      <c r="E28" s="56"/>
      <c r="F28" s="139">
        <f>SUM(F9:F18)</f>
        <v>0</v>
      </c>
      <c r="G28" s="12"/>
      <c r="H28" s="12"/>
      <c r="I28" s="12"/>
      <c r="J28" s="12"/>
      <c r="K28" s="12"/>
      <c r="L28" s="12"/>
      <c r="M28" s="13"/>
      <c r="N28" s="1"/>
      <c r="O28" s="1"/>
      <c r="P28" s="1"/>
      <c r="Q28" s="1"/>
      <c r="R28" s="1"/>
    </row>
    <row r="29" spans="1:23" ht="15" customHeight="1" x14ac:dyDescent="0.25">
      <c r="A29" s="1"/>
      <c r="B29" s="10"/>
      <c r="C29" s="12"/>
      <c r="D29" s="137" t="s">
        <v>68</v>
      </c>
      <c r="E29" s="56"/>
      <c r="F29" s="138">
        <f>G20</f>
        <v>0</v>
      </c>
      <c r="G29" s="12"/>
      <c r="H29" s="12"/>
      <c r="I29" s="12"/>
      <c r="J29" s="12"/>
      <c r="K29" s="12"/>
      <c r="L29" s="12"/>
      <c r="M29" s="13"/>
      <c r="N29" s="1"/>
      <c r="O29" s="1"/>
      <c r="P29" s="1"/>
      <c r="Q29" s="1"/>
      <c r="R29" s="1"/>
    </row>
    <row r="30" spans="1:23" ht="15" customHeight="1" x14ac:dyDescent="0.25">
      <c r="A30" s="1"/>
      <c r="B30" s="10"/>
      <c r="C30" s="12"/>
      <c r="D30" s="137"/>
      <c r="E30" s="56"/>
      <c r="F30" s="138"/>
      <c r="G30" s="12"/>
      <c r="H30" s="12"/>
      <c r="I30" s="12"/>
      <c r="J30" s="12"/>
      <c r="K30" s="12"/>
      <c r="L30" s="12"/>
      <c r="M30" s="13"/>
      <c r="N30" s="1"/>
      <c r="O30" s="1"/>
      <c r="P30" s="1"/>
      <c r="Q30" s="1"/>
      <c r="R30" s="1"/>
    </row>
    <row r="31" spans="1:23" ht="15" customHeight="1" x14ac:dyDescent="0.25">
      <c r="A31" s="1"/>
      <c r="B31" s="10"/>
      <c r="C31" s="12"/>
      <c r="D31" s="137"/>
      <c r="E31" s="56"/>
      <c r="F31" s="138"/>
      <c r="G31" s="12"/>
      <c r="H31" s="12"/>
      <c r="I31" s="12"/>
      <c r="J31" s="12"/>
      <c r="K31" s="12"/>
      <c r="L31" s="12"/>
      <c r="M31" s="13"/>
      <c r="N31" s="1"/>
      <c r="O31" s="1"/>
      <c r="P31" s="1"/>
      <c r="Q31" s="1"/>
      <c r="R31" s="1"/>
    </row>
    <row r="32" spans="1:23" ht="15" customHeight="1" x14ac:dyDescent="0.25">
      <c r="A32" s="1"/>
      <c r="B32" s="10"/>
      <c r="C32" s="12"/>
      <c r="D32" s="137"/>
      <c r="E32" s="56"/>
      <c r="F32" s="138"/>
      <c r="G32" s="12"/>
      <c r="H32" s="12"/>
      <c r="I32" s="12"/>
      <c r="J32" s="12"/>
      <c r="K32" s="12"/>
      <c r="L32" s="12"/>
      <c r="M32" s="13"/>
      <c r="N32" s="1"/>
      <c r="O32" s="1"/>
      <c r="P32" s="1"/>
      <c r="Q32" s="1"/>
      <c r="R32" s="1"/>
    </row>
    <row r="33" spans="1:18" ht="15" customHeight="1" x14ac:dyDescent="0.25">
      <c r="A33" s="1"/>
      <c r="B33" s="10"/>
      <c r="C33" s="12"/>
      <c r="D33" s="137"/>
      <c r="E33" s="56"/>
      <c r="F33" s="138"/>
      <c r="G33" s="12"/>
      <c r="H33" s="12"/>
      <c r="I33" s="12"/>
      <c r="J33" s="12"/>
      <c r="K33" s="12"/>
      <c r="L33" s="12"/>
      <c r="M33" s="13"/>
      <c r="N33" s="1"/>
      <c r="O33" s="1"/>
      <c r="P33" s="1"/>
      <c r="Q33" s="1"/>
      <c r="R33" s="1"/>
    </row>
    <row r="34" spans="1:18" ht="15" customHeight="1" x14ac:dyDescent="0.25">
      <c r="A34" s="1"/>
      <c r="B34" s="10"/>
      <c r="C34" s="12"/>
      <c r="D34" s="137"/>
      <c r="E34" s="56"/>
      <c r="F34" s="138"/>
      <c r="G34" s="12"/>
      <c r="H34" s="12"/>
      <c r="I34" s="12"/>
      <c r="J34" s="12"/>
      <c r="K34" s="12"/>
      <c r="L34" s="12"/>
      <c r="M34" s="13"/>
      <c r="N34" s="1"/>
      <c r="O34" s="1"/>
      <c r="P34" s="1"/>
      <c r="Q34" s="1"/>
      <c r="R34" s="1"/>
    </row>
    <row r="35" spans="1:18" ht="30" customHeight="1" x14ac:dyDescent="0.25">
      <c r="A35" s="1"/>
      <c r="B35" s="10"/>
      <c r="C35" s="12"/>
      <c r="D35" s="137"/>
      <c r="E35" s="56"/>
      <c r="F35" s="138"/>
      <c r="G35" s="12"/>
      <c r="H35" s="12"/>
      <c r="I35" s="12"/>
      <c r="J35" s="12"/>
      <c r="K35" s="12"/>
      <c r="L35" s="12"/>
      <c r="M35" s="13"/>
      <c r="N35" s="1"/>
      <c r="O35" s="1"/>
      <c r="P35" s="1"/>
      <c r="Q35" s="1"/>
      <c r="R35" s="1"/>
    </row>
    <row r="36" spans="1:18" ht="29.25" customHeight="1" thickBot="1" x14ac:dyDescent="0.3">
      <c r="A36" s="1"/>
      <c r="B36" s="20"/>
      <c r="C36" s="21"/>
      <c r="D36" s="21"/>
      <c r="E36" s="21"/>
      <c r="F36" s="21"/>
      <c r="G36" s="21"/>
      <c r="H36" s="21"/>
      <c r="I36" s="21"/>
      <c r="J36" s="21"/>
      <c r="K36" s="21"/>
      <c r="L36" s="21"/>
      <c r="M36" s="22"/>
      <c r="N36" s="1"/>
      <c r="O36" s="1"/>
      <c r="P36" s="1"/>
      <c r="Q36" s="1"/>
      <c r="R36" s="1"/>
    </row>
    <row r="37" spans="1:18" ht="16.5" thickTop="1" x14ac:dyDescent="0.25">
      <c r="A37" s="1"/>
      <c r="B37" s="1"/>
      <c r="C37" s="1"/>
      <c r="D37" s="1"/>
      <c r="E37" s="1"/>
      <c r="F37" s="1"/>
      <c r="G37" s="1"/>
      <c r="H37" s="1"/>
      <c r="I37" s="1"/>
      <c r="J37" s="1"/>
      <c r="K37" s="1"/>
      <c r="L37" s="1"/>
      <c r="M37" s="1"/>
      <c r="N37" s="1"/>
      <c r="O37" s="1"/>
      <c r="P37" s="1"/>
      <c r="Q37" s="1"/>
      <c r="R37" s="1"/>
    </row>
    <row r="38" spans="1:18" ht="30" customHeight="1" x14ac:dyDescent="0.25">
      <c r="A38" s="1"/>
      <c r="B38" s="1"/>
      <c r="C38" s="1"/>
      <c r="D38" s="1"/>
      <c r="E38" s="1"/>
      <c r="F38" s="1"/>
      <c r="G38" s="1"/>
      <c r="H38" s="1"/>
      <c r="I38" s="1"/>
      <c r="J38" s="1"/>
      <c r="K38" s="1"/>
      <c r="L38" s="1"/>
      <c r="M38" s="1"/>
      <c r="N38" s="1"/>
      <c r="O38" s="1"/>
      <c r="P38" s="1"/>
      <c r="Q38" s="1"/>
      <c r="R38" s="1"/>
    </row>
    <row r="39" spans="1:18" ht="15" customHeight="1" x14ac:dyDescent="0.25">
      <c r="A39" s="1"/>
      <c r="B39" s="1"/>
      <c r="C39" s="1"/>
      <c r="D39" s="1"/>
      <c r="E39" s="1"/>
      <c r="F39" s="1"/>
      <c r="G39" s="1"/>
      <c r="H39" s="1"/>
      <c r="I39" s="1"/>
      <c r="J39" s="1"/>
      <c r="K39" s="1"/>
      <c r="L39" s="1"/>
      <c r="M39" s="1"/>
      <c r="N39" s="1"/>
      <c r="O39" s="1"/>
      <c r="P39" s="1"/>
      <c r="Q39" s="1"/>
      <c r="R39" s="1"/>
    </row>
    <row r="40" spans="1:18" ht="16.350000000000001" customHeight="1" x14ac:dyDescent="0.25">
      <c r="A40" s="1"/>
      <c r="B40" s="1"/>
      <c r="C40" s="1"/>
      <c r="D40" s="1"/>
      <c r="E40" s="1"/>
      <c r="F40" s="1"/>
      <c r="G40" s="1"/>
      <c r="H40" s="1"/>
      <c r="I40" s="1"/>
      <c r="J40" s="1"/>
      <c r="K40" s="1"/>
      <c r="L40" s="1"/>
      <c r="M40" s="1"/>
      <c r="N40" s="1"/>
      <c r="O40" s="1"/>
      <c r="P40" s="1"/>
      <c r="Q40" s="1"/>
      <c r="R40" s="1"/>
    </row>
    <row r="41" spans="1:18" ht="16.350000000000001" customHeight="1" x14ac:dyDescent="0.25">
      <c r="A41" s="1"/>
      <c r="B41" s="1"/>
      <c r="C41" s="1"/>
      <c r="D41" s="1"/>
      <c r="E41" s="1"/>
      <c r="F41" s="1"/>
      <c r="G41" s="1"/>
      <c r="H41" s="1"/>
      <c r="I41" s="1"/>
      <c r="J41" s="1"/>
      <c r="K41" s="1"/>
      <c r="L41" s="1"/>
      <c r="M41" s="1"/>
      <c r="N41" s="1"/>
      <c r="O41" s="1"/>
      <c r="P41" s="1"/>
      <c r="Q41" s="1"/>
      <c r="R41" s="1"/>
    </row>
    <row r="42" spans="1:18" s="1" customFormat="1" x14ac:dyDescent="0.25"/>
    <row r="43" spans="1:18" ht="16.350000000000001" customHeight="1"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ht="31.5" customHeight="1" x14ac:dyDescent="0.25">
      <c r="A47" s="1"/>
      <c r="B47" s="1"/>
      <c r="C47" s="1"/>
      <c r="D47" s="1"/>
      <c r="E47" s="1"/>
      <c r="F47" s="1"/>
      <c r="G47" s="1"/>
      <c r="H47" s="1"/>
      <c r="I47" s="1"/>
      <c r="J47" s="1"/>
      <c r="K47" s="1"/>
      <c r="L47" s="1"/>
      <c r="M47" s="1"/>
      <c r="N47" s="1"/>
      <c r="O47" s="1"/>
      <c r="P47" s="1"/>
      <c r="Q47" s="1"/>
      <c r="R47" s="1"/>
    </row>
    <row r="48" spans="1:18" ht="16.350000000000001" customHeight="1" x14ac:dyDescent="0.25">
      <c r="A48" s="1"/>
      <c r="B48" s="1"/>
      <c r="C48" s="1"/>
      <c r="D48" s="1"/>
      <c r="E48" s="1"/>
      <c r="F48" s="1"/>
      <c r="G48" s="1"/>
      <c r="H48" s="1"/>
      <c r="I48" s="1"/>
      <c r="J48" s="1"/>
      <c r="K48" s="1"/>
      <c r="L48" s="1"/>
      <c r="M48" s="1"/>
      <c r="N48" s="1"/>
      <c r="O48" s="1"/>
      <c r="P48" s="1"/>
      <c r="Q48" s="1"/>
      <c r="R48" s="1"/>
    </row>
    <row r="49" spans="1:23" ht="16.350000000000001" customHeight="1" x14ac:dyDescent="0.25">
      <c r="A49" s="1"/>
      <c r="B49" s="1"/>
      <c r="C49" s="1"/>
      <c r="D49" s="1"/>
      <c r="E49" s="1"/>
      <c r="F49" s="1"/>
      <c r="G49" s="1"/>
      <c r="H49" s="1"/>
      <c r="I49" s="1"/>
      <c r="J49" s="1"/>
      <c r="K49" s="1"/>
      <c r="L49" s="1"/>
      <c r="M49" s="1"/>
      <c r="N49" s="1"/>
      <c r="O49" s="1"/>
      <c r="P49" s="1"/>
      <c r="Q49" s="1"/>
      <c r="R49" s="1"/>
    </row>
    <row r="50" spans="1:23" x14ac:dyDescent="0.25">
      <c r="A50" s="1"/>
      <c r="B50" s="1"/>
      <c r="C50" s="1"/>
      <c r="D50" s="1"/>
      <c r="E50" s="1"/>
      <c r="F50" s="1"/>
      <c r="G50" s="1"/>
      <c r="H50" s="1"/>
      <c r="I50" s="1"/>
      <c r="J50" s="1"/>
      <c r="K50" s="1"/>
      <c r="L50" s="1"/>
      <c r="M50" s="1"/>
      <c r="N50" s="1"/>
      <c r="O50" s="1"/>
      <c r="P50" s="1"/>
      <c r="Q50" s="1"/>
      <c r="R50" s="1"/>
    </row>
    <row r="51" spans="1:23" ht="16.350000000000001" customHeight="1" x14ac:dyDescent="0.25">
      <c r="A51" s="1"/>
      <c r="B51" s="1"/>
      <c r="C51" s="1"/>
      <c r="D51" s="1"/>
      <c r="E51" s="1"/>
      <c r="F51" s="1"/>
      <c r="G51" s="1"/>
      <c r="H51" s="1"/>
      <c r="I51" s="1"/>
      <c r="J51" s="1"/>
      <c r="K51" s="1"/>
      <c r="L51" s="1"/>
      <c r="M51" s="1"/>
      <c r="N51" s="1"/>
      <c r="O51" s="1"/>
      <c r="P51" s="1"/>
      <c r="Q51" s="1"/>
      <c r="R51" s="1"/>
    </row>
    <row r="52" spans="1:23" ht="16.350000000000001" customHeight="1" x14ac:dyDescent="0.25">
      <c r="A52" s="1"/>
      <c r="B52" s="1"/>
      <c r="C52" s="1"/>
      <c r="D52" s="1"/>
      <c r="E52" s="1"/>
      <c r="F52" s="1"/>
      <c r="G52" s="1"/>
      <c r="H52" s="1"/>
      <c r="I52" s="1"/>
      <c r="J52" s="1"/>
      <c r="K52" s="1"/>
      <c r="L52" s="1"/>
      <c r="M52" s="1"/>
      <c r="N52" s="1"/>
      <c r="O52" s="1"/>
      <c r="P52" s="1"/>
      <c r="Q52" s="1"/>
      <c r="R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c r="K67" s="1"/>
      <c r="L67" s="1"/>
      <c r="M67" s="1"/>
      <c r="N67" s="1"/>
      <c r="O67" s="1"/>
      <c r="P67" s="1"/>
      <c r="Q67" s="1"/>
      <c r="R67" s="1"/>
      <c r="S67" s="1"/>
      <c r="T67" s="1"/>
      <c r="U67" s="1"/>
      <c r="V67" s="1"/>
      <c r="W67" s="1"/>
    </row>
    <row r="68" spans="1:23" x14ac:dyDescent="0.25">
      <c r="A68" s="1"/>
      <c r="B68" s="1"/>
      <c r="C68" s="23"/>
      <c r="D68" s="1"/>
      <c r="E68" s="24"/>
      <c r="F68" s="24"/>
      <c r="G68" s="24"/>
      <c r="H68" s="24"/>
      <c r="I68" s="1"/>
      <c r="J68" s="1"/>
      <c r="K68" s="1"/>
      <c r="L68" s="1"/>
      <c r="M68" s="1"/>
      <c r="N68" s="1"/>
      <c r="O68" s="1"/>
      <c r="P68" s="1"/>
      <c r="Q68" s="1"/>
      <c r="R68" s="1"/>
      <c r="S68" s="1"/>
      <c r="T68" s="1"/>
      <c r="U68" s="1"/>
      <c r="V68" s="1"/>
      <c r="W68" s="1"/>
    </row>
    <row r="69" spans="1:23" x14ac:dyDescent="0.25">
      <c r="A69" s="1"/>
      <c r="B69" s="1"/>
      <c r="C69" s="23"/>
      <c r="D69" s="1"/>
      <c r="E69" s="24"/>
      <c r="F69" s="24"/>
      <c r="G69" s="24"/>
      <c r="H69" s="24"/>
      <c r="I69" s="1"/>
      <c r="J69" s="1"/>
    </row>
    <row r="70" spans="1:23" x14ac:dyDescent="0.25">
      <c r="A70" s="1"/>
      <c r="B70" s="1"/>
      <c r="C70" s="23"/>
      <c r="D70" s="1"/>
      <c r="E70" s="24"/>
      <c r="F70" s="24"/>
      <c r="G70" s="24"/>
      <c r="H70" s="24"/>
      <c r="I70" s="1"/>
      <c r="J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x14ac:dyDescent="0.25">
      <c r="A77" s="1"/>
      <c r="B77" s="1"/>
      <c r="C77" s="23"/>
      <c r="D77" s="1"/>
      <c r="E77" s="24"/>
      <c r="F77" s="24"/>
      <c r="G77" s="24"/>
      <c r="H77" s="24"/>
      <c r="I77" s="1"/>
      <c r="J77" s="1"/>
    </row>
    <row r="78" spans="1:23" x14ac:dyDescent="0.25">
      <c r="A78" s="1"/>
      <c r="B78" s="1"/>
      <c r="C78" s="23"/>
      <c r="D78" s="1"/>
      <c r="E78" s="24"/>
      <c r="F78" s="24"/>
      <c r="G78" s="24"/>
      <c r="H78" s="24"/>
      <c r="I78" s="1"/>
      <c r="J78" s="1"/>
    </row>
    <row r="79" spans="1:23" ht="15.75" hidden="1" customHeight="1" thickBot="1" x14ac:dyDescent="0.3">
      <c r="A79" s="1"/>
      <c r="B79" s="1"/>
      <c r="C79" s="237" t="s">
        <v>31</v>
      </c>
      <c r="D79" s="237"/>
      <c r="E79" s="237"/>
      <c r="F79" s="24"/>
      <c r="G79" s="24"/>
      <c r="H79" s="24"/>
      <c r="I79" s="1"/>
      <c r="J79" s="1"/>
    </row>
    <row r="80" spans="1:23" hidden="1" x14ac:dyDescent="0.25">
      <c r="C80" s="54" t="s">
        <v>1</v>
      </c>
      <c r="D80" s="54" t="s">
        <v>39</v>
      </c>
      <c r="E80" s="54" t="s">
        <v>30</v>
      </c>
      <c r="I80" s="25"/>
    </row>
    <row r="81" spans="3:9" hidden="1" x14ac:dyDescent="0.25">
      <c r="C81" s="26" t="s">
        <v>2</v>
      </c>
      <c r="D81" s="26" t="s">
        <v>2</v>
      </c>
      <c r="E81" s="26" t="s">
        <v>2</v>
      </c>
      <c r="I81" s="25"/>
    </row>
    <row r="82" spans="3:9" hidden="1" x14ac:dyDescent="0.25">
      <c r="C82" s="26" t="s">
        <v>48</v>
      </c>
      <c r="D82" s="26" t="s">
        <v>40</v>
      </c>
      <c r="E82" s="26" t="s">
        <v>32</v>
      </c>
      <c r="I82" s="25"/>
    </row>
    <row r="83" spans="3:9" hidden="1" x14ac:dyDescent="0.25">
      <c r="C83" s="27" t="s">
        <v>52</v>
      </c>
      <c r="D83" s="26" t="s">
        <v>41</v>
      </c>
      <c r="E83" s="26" t="s">
        <v>33</v>
      </c>
      <c r="I83" s="25"/>
    </row>
    <row r="84" spans="3:9" ht="94.5" hidden="1" x14ac:dyDescent="0.25">
      <c r="C84" s="27" t="s">
        <v>49</v>
      </c>
      <c r="D84" s="26" t="s">
        <v>3</v>
      </c>
      <c r="E84" s="55" t="s">
        <v>34</v>
      </c>
      <c r="I84" s="25"/>
    </row>
    <row r="85" spans="3:9" ht="110.25" hidden="1" x14ac:dyDescent="0.25">
      <c r="C85" s="27" t="s">
        <v>53</v>
      </c>
      <c r="D85" s="28"/>
      <c r="E85" s="55" t="s">
        <v>35</v>
      </c>
      <c r="I85" s="25"/>
    </row>
    <row r="86" spans="3:9" ht="110.25" hidden="1" x14ac:dyDescent="0.25">
      <c r="C86" s="27" t="s">
        <v>50</v>
      </c>
      <c r="D86" s="28"/>
      <c r="E86" s="27" t="s">
        <v>6</v>
      </c>
      <c r="I86" s="25"/>
    </row>
    <row r="87" spans="3:9" hidden="1" x14ac:dyDescent="0.25">
      <c r="C87" s="26" t="s">
        <v>3</v>
      </c>
      <c r="D87" s="28"/>
      <c r="E87" s="26" t="s">
        <v>3</v>
      </c>
      <c r="I87" s="25"/>
    </row>
  </sheetData>
  <mergeCells count="5">
    <mergeCell ref="C4:D4"/>
    <mergeCell ref="C5:I5"/>
    <mergeCell ref="C79:E79"/>
    <mergeCell ref="B2:M2"/>
    <mergeCell ref="C6:H6"/>
  </mergeCells>
  <dataValidations count="4">
    <dataValidation type="list" allowBlank="1" showInputMessage="1" showErrorMessage="1" sqref="C9 C18" xr:uid="{00000000-0002-0000-0800-000000000000}">
      <formula1>$E$81:$E$87</formula1>
    </dataValidation>
    <dataValidation type="list" allowBlank="1" showInputMessage="1" showErrorMessage="1" sqref="C10:C13" xr:uid="{00000000-0002-0000-0800-000001000000}">
      <formula1>$C$81:$C$87</formula1>
    </dataValidation>
    <dataValidation type="list" allowBlank="1" showInputMessage="1" showErrorMessage="1" sqref="C14:C17" xr:uid="{00000000-0002-0000-0800-000002000000}">
      <formula1>$D$81:$D$84</formula1>
    </dataValidation>
    <dataValidation type="list" allowBlank="1" showInputMessage="1" showErrorMessage="1" sqref="C19" xr:uid="{2FD7DEFB-A58E-45B1-BC03-270BFF89E551}">
      <formula1>$D$83:$D$86</formula1>
    </dataValidation>
  </dataValidations>
  <hyperlinks>
    <hyperlink ref="I9" r:id="rId1" xr:uid="{00000000-0004-0000-0800-000000000000}"/>
    <hyperlink ref="I11" r:id="rId2" display="Learn about accessibility training" xr:uid="{00000000-0004-0000-0800-000001000000}"/>
    <hyperlink ref="I10" r:id="rId3" xr:uid="{00000000-0004-0000-0800-000003000000}"/>
    <hyperlink ref="I12" r:id="rId4" display="Participate in the learning and wellness event, THRIVE" xr:uid="{E9D9467A-7476-49DB-812D-FF5D21808775}"/>
    <hyperlink ref="I14" r:id="rId5" xr:uid="{0E8F6207-D661-45E8-9B6C-3621189A3DA5}"/>
    <hyperlink ref="I17" r:id="rId6" location=":~:text=the%20e%2Dnewsletter-,Plan%20a%20Green%20Event,-Make%20your%20next" xr:uid="{84338539-78F1-4670-ACA0-513D377C6E4B}"/>
  </hyperlinks>
  <pageMargins left="0.7" right="0.7" top="0.75" bottom="0.75" header="0.3" footer="0.3"/>
  <pageSetup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48"/>
  <sheetViews>
    <sheetView showGridLines="0" zoomScaleNormal="100" workbookViewId="0">
      <selection activeCell="H49" sqref="H49"/>
    </sheetView>
  </sheetViews>
  <sheetFormatPr defaultColWidth="11.42578125" defaultRowHeight="15.75" x14ac:dyDescent="0.25"/>
  <cols>
    <col min="1" max="1" width="4" style="30" customWidth="1"/>
    <col min="2" max="2" width="5.85546875" style="30" customWidth="1"/>
    <col min="3" max="3" width="3.42578125" style="30" customWidth="1"/>
    <col min="4" max="4" width="19.85546875" style="30" customWidth="1"/>
    <col min="5" max="5" width="13.42578125" style="30" customWidth="1"/>
    <col min="6" max="6" width="23.140625" style="30" customWidth="1"/>
    <col min="7" max="7" width="20" style="30" customWidth="1"/>
    <col min="8" max="8" width="11.42578125" style="30"/>
    <col min="9" max="9" width="11.42578125" style="30" customWidth="1"/>
    <col min="10" max="11" width="11.42578125" style="30"/>
    <col min="12" max="12" width="6" style="30" customWidth="1"/>
    <col min="13" max="13" width="4" style="30" customWidth="1"/>
    <col min="14" max="14" width="17.42578125" style="30" customWidth="1"/>
    <col min="15" max="15" width="2.85546875" style="30" customWidth="1"/>
    <col min="16" max="16" width="2.42578125" style="30" customWidth="1"/>
    <col min="17" max="17" width="3.42578125" style="30" customWidth="1"/>
    <col min="18" max="18" width="2.85546875" style="30" customWidth="1"/>
    <col min="19" max="19" width="3.85546875" style="30" customWidth="1"/>
    <col min="20" max="20" width="2.85546875" style="30" customWidth="1"/>
    <col min="21" max="21" width="1.42578125" style="30" customWidth="1"/>
    <col min="22" max="24" width="5.85546875" style="30" customWidth="1"/>
    <col min="25" max="16384" width="11.42578125" style="30"/>
  </cols>
  <sheetData>
    <row r="1" spans="1:33" ht="15" customHeight="1" thickBot="1" x14ac:dyDescent="0.3"/>
    <row r="2" spans="1:33" s="4" customFormat="1" ht="68.25" customHeight="1" thickTop="1" thickBot="1" x14ac:dyDescent="0.3">
      <c r="A2" s="3"/>
      <c r="B2" s="247" t="s">
        <v>27</v>
      </c>
      <c r="C2" s="248"/>
      <c r="D2" s="248"/>
      <c r="E2" s="248"/>
      <c r="F2" s="248"/>
      <c r="G2" s="248"/>
      <c r="H2" s="248"/>
      <c r="I2" s="248"/>
      <c r="J2" s="248"/>
      <c r="K2" s="248"/>
      <c r="L2" s="248"/>
      <c r="M2" s="248"/>
      <c r="N2" s="248"/>
      <c r="O2" s="248"/>
      <c r="P2" s="248"/>
      <c r="Q2" s="248"/>
      <c r="R2" s="248"/>
      <c r="S2" s="248"/>
      <c r="T2" s="248"/>
      <c r="U2" s="248"/>
      <c r="V2" s="249"/>
      <c r="W2" s="3"/>
      <c r="X2" s="3"/>
      <c r="Y2" s="3"/>
      <c r="Z2" s="3"/>
      <c r="AA2" s="3"/>
      <c r="AB2" s="3"/>
      <c r="AC2" s="3"/>
      <c r="AD2" s="3"/>
      <c r="AE2" s="3"/>
      <c r="AF2" s="3"/>
      <c r="AG2" s="3"/>
    </row>
    <row r="3" spans="1:33" ht="24.75" customHeight="1" thickTop="1" x14ac:dyDescent="0.25">
      <c r="B3" s="37"/>
      <c r="C3" s="38"/>
      <c r="D3" s="38"/>
      <c r="E3" s="38"/>
      <c r="F3" s="38"/>
      <c r="G3" s="38"/>
      <c r="H3" s="38"/>
      <c r="I3" s="38"/>
      <c r="J3" s="38"/>
      <c r="K3" s="38"/>
      <c r="L3" s="38"/>
      <c r="M3" s="38"/>
      <c r="N3" s="38"/>
      <c r="O3" s="38"/>
      <c r="P3" s="38"/>
      <c r="Q3" s="38"/>
      <c r="R3" s="38"/>
      <c r="S3" s="38"/>
      <c r="T3" s="38"/>
      <c r="U3" s="38"/>
      <c r="V3" s="39"/>
    </row>
    <row r="4" spans="1:33" ht="24.75" customHeight="1" x14ac:dyDescent="0.25">
      <c r="B4" s="31"/>
      <c r="C4" s="32"/>
      <c r="D4" s="32"/>
      <c r="E4" s="32"/>
      <c r="F4" s="32"/>
      <c r="G4" s="32"/>
      <c r="H4" s="32"/>
      <c r="I4" s="32"/>
      <c r="J4" s="32"/>
      <c r="K4" s="32"/>
      <c r="L4" s="32"/>
      <c r="M4" s="32"/>
      <c r="N4" s="32"/>
      <c r="O4" s="32"/>
      <c r="P4" s="32"/>
      <c r="Q4" s="32"/>
      <c r="R4" s="32"/>
      <c r="S4" s="32"/>
      <c r="T4" s="32"/>
      <c r="U4" s="32"/>
      <c r="V4" s="33"/>
    </row>
    <row r="5" spans="1:33" ht="18.75" customHeight="1" x14ac:dyDescent="0.25">
      <c r="B5" s="31"/>
      <c r="C5" s="242" t="s">
        <v>7</v>
      </c>
      <c r="D5" s="242"/>
      <c r="E5" s="243" t="str">
        <f>'Office Inventory'!G5</f>
        <v>[Name of office conducting assessment]</v>
      </c>
      <c r="F5" s="243"/>
      <c r="G5" s="243"/>
      <c r="H5" s="243"/>
      <c r="I5" s="243"/>
      <c r="J5" s="32"/>
      <c r="K5" s="32"/>
      <c r="L5" s="32"/>
      <c r="M5" s="250"/>
      <c r="N5" s="250"/>
      <c r="O5" s="250"/>
      <c r="P5" s="32"/>
      <c r="Q5" s="32"/>
      <c r="R5" s="32"/>
      <c r="S5" s="32"/>
      <c r="T5" s="32"/>
      <c r="U5" s="32"/>
      <c r="V5" s="33"/>
    </row>
    <row r="6" spans="1:33" ht="18.75" customHeight="1" x14ac:dyDescent="0.25">
      <c r="B6" s="31"/>
      <c r="C6" s="242" t="s">
        <v>18</v>
      </c>
      <c r="D6" s="242"/>
      <c r="E6" s="243" t="str">
        <f>'Office Inventory'!G6</f>
        <v>[Name of primary campus location]</v>
      </c>
      <c r="F6" s="243"/>
      <c r="G6" s="243"/>
      <c r="H6" s="243"/>
      <c r="I6" s="243"/>
      <c r="J6" s="32"/>
      <c r="K6" s="32"/>
      <c r="L6" s="32"/>
      <c r="M6" s="32"/>
      <c r="N6" s="49"/>
      <c r="O6" s="50"/>
      <c r="P6" s="32"/>
      <c r="Q6" s="32"/>
      <c r="R6" s="32"/>
      <c r="S6" s="32"/>
      <c r="T6" s="32"/>
      <c r="U6" s="32"/>
      <c r="V6" s="33"/>
    </row>
    <row r="7" spans="1:33" ht="18.75" customHeight="1" x14ac:dyDescent="0.25">
      <c r="B7" s="31"/>
      <c r="C7" s="242" t="s">
        <v>44</v>
      </c>
      <c r="D7" s="242"/>
      <c r="E7" s="243" t="str">
        <f>'Office Inventory'!G7</f>
        <v>[Street address or office location]</v>
      </c>
      <c r="F7" s="243"/>
      <c r="G7" s="243"/>
      <c r="H7" s="243"/>
      <c r="I7" s="243"/>
      <c r="J7" s="32"/>
      <c r="K7" s="32"/>
      <c r="L7" s="32"/>
      <c r="M7" s="32"/>
      <c r="P7" s="32"/>
      <c r="Q7" s="32"/>
      <c r="R7" s="32"/>
      <c r="S7" s="32"/>
      <c r="T7" s="32"/>
      <c r="U7" s="32"/>
      <c r="V7" s="33"/>
    </row>
    <row r="8" spans="1:33" ht="18" x14ac:dyDescent="0.25">
      <c r="B8" s="31"/>
      <c r="C8" s="242" t="s">
        <v>8</v>
      </c>
      <c r="D8" s="242"/>
      <c r="E8" s="243" t="str">
        <f>'Office Inventory'!G8</f>
        <v>[Primary contact name]</v>
      </c>
      <c r="F8" s="243"/>
      <c r="G8" s="243"/>
      <c r="H8" s="243"/>
      <c r="I8" s="243"/>
      <c r="J8" s="32"/>
      <c r="K8" s="32"/>
      <c r="L8" s="32"/>
      <c r="M8" s="32"/>
      <c r="P8" s="32"/>
      <c r="Q8" s="32"/>
      <c r="R8" s="32"/>
      <c r="S8" s="32"/>
      <c r="T8" s="32"/>
      <c r="U8" s="32"/>
      <c r="V8" s="33"/>
    </row>
    <row r="9" spans="1:33" ht="18" x14ac:dyDescent="0.25">
      <c r="B9" s="31"/>
      <c r="C9" s="178"/>
      <c r="D9" s="178"/>
      <c r="E9" s="243" t="str">
        <f>'Office Inventory'!G9</f>
        <v>[Primary contact email]</v>
      </c>
      <c r="F9" s="243"/>
      <c r="G9" s="243"/>
      <c r="H9" s="243"/>
      <c r="I9" s="243"/>
      <c r="J9" s="32"/>
      <c r="K9" s="32"/>
      <c r="L9" s="32"/>
      <c r="M9" s="32"/>
      <c r="P9" s="32"/>
      <c r="Q9" s="32"/>
      <c r="R9" s="32"/>
      <c r="S9" s="32"/>
      <c r="T9" s="32"/>
      <c r="U9" s="32"/>
      <c r="V9" s="33"/>
    </row>
    <row r="10" spans="1:33" ht="19.5" customHeight="1" x14ac:dyDescent="0.25">
      <c r="B10" s="31"/>
      <c r="C10" s="240" t="str">
        <f>'Office Inventory'!E10</f>
        <v>NUMBER OF PEOPLE WHO USE THE OFFICE SPACE:</v>
      </c>
      <c r="D10" s="240"/>
      <c r="E10" s="251"/>
      <c r="F10" s="251"/>
      <c r="G10" s="251"/>
      <c r="H10" s="251"/>
      <c r="I10" s="251"/>
      <c r="J10" s="32"/>
      <c r="K10" s="32"/>
      <c r="L10" s="32"/>
      <c r="M10" s="32"/>
      <c r="P10" s="32"/>
      <c r="Q10" s="32"/>
      <c r="R10" s="32"/>
      <c r="S10" s="32"/>
      <c r="T10" s="32"/>
      <c r="U10" s="32"/>
      <c r="V10" s="33"/>
    </row>
    <row r="11" spans="1:33" ht="26.25" customHeight="1" x14ac:dyDescent="0.25">
      <c r="B11" s="31"/>
      <c r="C11" s="240"/>
      <c r="D11" s="240"/>
      <c r="E11" s="238">
        <f>'Office Inventory'!G11</f>
        <v>0</v>
      </c>
      <c r="F11" s="238"/>
      <c r="G11" s="238"/>
      <c r="H11" s="238"/>
      <c r="I11" s="239"/>
      <c r="J11" s="32"/>
      <c r="K11" s="32"/>
      <c r="L11" s="32"/>
      <c r="M11" s="32"/>
      <c r="P11" s="32"/>
      <c r="Q11" s="32"/>
      <c r="R11" s="32"/>
      <c r="S11" s="32"/>
      <c r="T11" s="32"/>
      <c r="U11" s="32"/>
      <c r="V11" s="33"/>
    </row>
    <row r="12" spans="1:33" ht="19.5" customHeight="1" x14ac:dyDescent="0.25">
      <c r="B12" s="31"/>
      <c r="C12" s="240"/>
      <c r="D12" s="240"/>
      <c r="E12" s="177"/>
      <c r="F12" s="177"/>
      <c r="G12" s="177"/>
      <c r="H12" s="177"/>
      <c r="I12" s="177"/>
      <c r="J12" s="32"/>
      <c r="K12" s="32"/>
      <c r="L12" s="32"/>
      <c r="M12" s="32"/>
      <c r="N12" s="45"/>
      <c r="O12" s="46"/>
      <c r="P12" s="32"/>
      <c r="Q12" s="32"/>
      <c r="R12" s="32"/>
      <c r="S12" s="32"/>
      <c r="T12" s="32"/>
      <c r="U12" s="32"/>
      <c r="V12" s="33"/>
    </row>
    <row r="13" spans="1:33" ht="19.5" customHeight="1" x14ac:dyDescent="0.25">
      <c r="B13" s="31"/>
      <c r="C13" s="240" t="s">
        <v>106</v>
      </c>
      <c r="D13" s="240"/>
      <c r="E13" s="238">
        <f>'Office Inventory'!G14</f>
        <v>0</v>
      </c>
      <c r="F13" s="238"/>
      <c r="G13" s="238"/>
      <c r="H13" s="238"/>
      <c r="I13" s="239"/>
      <c r="J13" s="32"/>
      <c r="K13" s="32"/>
      <c r="L13" s="32"/>
      <c r="M13" s="32"/>
      <c r="N13" s="45"/>
      <c r="O13" s="46"/>
      <c r="P13" s="32"/>
      <c r="Q13" s="32"/>
      <c r="R13" s="32"/>
      <c r="S13" s="32"/>
      <c r="T13" s="32"/>
      <c r="U13" s="32"/>
      <c r="V13" s="33"/>
    </row>
    <row r="14" spans="1:33" ht="18.75" thickBot="1" x14ac:dyDescent="0.3">
      <c r="B14" s="31"/>
      <c r="C14" s="176"/>
      <c r="D14" s="176"/>
      <c r="E14" s="177"/>
      <c r="F14" s="177"/>
      <c r="G14" s="177"/>
      <c r="H14" s="177"/>
      <c r="I14" s="177"/>
      <c r="J14" s="32"/>
      <c r="K14" s="32"/>
      <c r="L14" s="32"/>
      <c r="M14" s="32"/>
      <c r="N14" s="45"/>
      <c r="O14" s="46"/>
      <c r="P14" s="32"/>
      <c r="Q14" s="32"/>
      <c r="R14" s="32"/>
      <c r="S14" s="32"/>
      <c r="T14" s="32"/>
      <c r="U14" s="32"/>
      <c r="V14" s="33"/>
    </row>
    <row r="15" spans="1:33" ht="18.75" customHeight="1" thickTop="1" thickBot="1" x14ac:dyDescent="0.3">
      <c r="B15" s="31"/>
      <c r="C15" s="241" t="s">
        <v>21</v>
      </c>
      <c r="D15" s="241"/>
      <c r="E15" s="241"/>
      <c r="F15" s="241"/>
      <c r="G15" s="244" t="str">
        <f>IF(E24&gt;=0.95,"GOLD",IF(E24&gt;=0.75,"SILVER",IF(E24&gt;=0.5,"CERTIFIED",IF(E24&gt;=0,"NEARLY THERE!"))))</f>
        <v>NEARLY THERE!</v>
      </c>
      <c r="H15" s="245"/>
      <c r="I15" s="246"/>
      <c r="J15" s="32"/>
      <c r="K15" s="32"/>
      <c r="L15" s="32"/>
      <c r="M15" s="32"/>
      <c r="N15" s="32"/>
      <c r="O15" s="32"/>
      <c r="P15" s="32"/>
      <c r="Q15" s="32"/>
      <c r="R15" s="32"/>
      <c r="S15" s="32"/>
      <c r="T15" s="32"/>
      <c r="U15" s="32"/>
      <c r="V15" s="33"/>
    </row>
    <row r="16" spans="1:33" ht="16.5" thickTop="1" x14ac:dyDescent="0.25">
      <c r="B16" s="31"/>
      <c r="C16" s="32"/>
      <c r="D16" s="32"/>
      <c r="E16" s="32"/>
      <c r="F16" s="32"/>
      <c r="G16" s="32"/>
      <c r="H16" s="32"/>
      <c r="I16" s="32"/>
      <c r="J16" s="32"/>
      <c r="K16" s="32"/>
      <c r="L16" s="32"/>
      <c r="M16" s="32"/>
      <c r="N16" s="32"/>
      <c r="O16" s="32"/>
      <c r="P16" s="32"/>
      <c r="Q16" s="32"/>
      <c r="R16" s="32"/>
      <c r="S16" s="32"/>
      <c r="T16" s="32"/>
      <c r="U16" s="32"/>
      <c r="V16" s="33"/>
    </row>
    <row r="17" spans="2:22" ht="31.35" customHeight="1" x14ac:dyDescent="0.25">
      <c r="B17" s="31"/>
      <c r="C17" s="32"/>
      <c r="D17" s="32"/>
      <c r="E17" s="32"/>
      <c r="F17" s="32"/>
      <c r="G17" s="32"/>
      <c r="H17" s="32"/>
      <c r="I17" s="32"/>
      <c r="J17" s="32"/>
      <c r="K17" s="32"/>
      <c r="L17" s="32"/>
      <c r="M17" s="32"/>
      <c r="N17" s="32"/>
      <c r="O17" s="32"/>
      <c r="P17" s="32"/>
      <c r="Q17" s="32"/>
      <c r="R17" s="32"/>
      <c r="S17" s="32"/>
      <c r="T17" s="32"/>
      <c r="U17" s="32"/>
      <c r="V17" s="33"/>
    </row>
    <row r="18" spans="2:22" ht="18.75" customHeight="1" thickBot="1" x14ac:dyDescent="0.35">
      <c r="B18" s="31"/>
      <c r="D18" s="164" t="s">
        <v>9</v>
      </c>
      <c r="E18" s="164" t="s">
        <v>10</v>
      </c>
      <c r="F18" s="165" t="s">
        <v>73</v>
      </c>
      <c r="G18" s="47"/>
      <c r="H18" s="47"/>
      <c r="I18" s="32"/>
      <c r="J18" s="32"/>
      <c r="K18" s="32"/>
      <c r="L18" s="32"/>
      <c r="M18" s="32"/>
      <c r="N18" s="32"/>
      <c r="O18" s="32"/>
      <c r="P18" s="32"/>
      <c r="Q18" s="32"/>
      <c r="R18" s="32"/>
      <c r="S18" s="32"/>
      <c r="T18" s="32"/>
      <c r="U18" s="32"/>
      <c r="V18" s="33"/>
    </row>
    <row r="19" spans="2:22" x14ac:dyDescent="0.25">
      <c r="B19" s="31"/>
      <c r="C19" s="32"/>
      <c r="D19" s="166" t="s">
        <v>11</v>
      </c>
      <c r="E19" s="167">
        <f>Waste!G24</f>
        <v>0</v>
      </c>
      <c r="F19" s="168" t="str">
        <f t="shared" ref="F19:F23" si="0">IF(E19&gt;=0.95,"Gold",IF(E19&gt;=0.75,"Silver",IF(E19&gt;=0.5,"Certified",IF(E19&gt;=0,"Nearly There!"))))</f>
        <v>Nearly There!</v>
      </c>
      <c r="G19" s="32"/>
      <c r="H19" s="32"/>
      <c r="I19" s="32"/>
      <c r="J19" s="32"/>
      <c r="K19" s="32"/>
      <c r="L19" s="32"/>
      <c r="M19" s="32"/>
      <c r="N19" s="32"/>
      <c r="O19" s="32"/>
      <c r="P19" s="32"/>
      <c r="Q19" s="32"/>
      <c r="R19" s="32"/>
      <c r="S19" s="32"/>
      <c r="T19" s="32"/>
      <c r="U19" s="32"/>
      <c r="V19" s="33"/>
    </row>
    <row r="20" spans="2:22" x14ac:dyDescent="0.25">
      <c r="B20" s="31"/>
      <c r="C20" s="32"/>
      <c r="D20" s="166" t="s">
        <v>12</v>
      </c>
      <c r="E20" s="167">
        <f>Energy!G19</f>
        <v>0</v>
      </c>
      <c r="F20" s="168" t="str">
        <f t="shared" si="0"/>
        <v>Nearly There!</v>
      </c>
      <c r="G20" s="32"/>
      <c r="H20" s="32"/>
      <c r="I20" s="32"/>
      <c r="J20" s="32"/>
      <c r="K20" s="32"/>
      <c r="L20" s="32"/>
      <c r="M20" s="32"/>
      <c r="N20" s="32"/>
      <c r="O20" s="32"/>
      <c r="P20" s="32"/>
      <c r="Q20" s="32"/>
      <c r="R20" s="32"/>
      <c r="S20" s="32"/>
      <c r="T20" s="32"/>
      <c r="U20" s="32"/>
      <c r="V20" s="33"/>
    </row>
    <row r="21" spans="2:22" x14ac:dyDescent="0.25">
      <c r="B21" s="31"/>
      <c r="C21" s="32"/>
      <c r="D21" s="169" t="s">
        <v>13</v>
      </c>
      <c r="E21" s="167">
        <f>Transportation!G23</f>
        <v>0</v>
      </c>
      <c r="F21" s="168" t="str">
        <f t="shared" si="0"/>
        <v>Nearly There!</v>
      </c>
      <c r="G21" s="32"/>
      <c r="H21" s="32"/>
      <c r="I21" s="32"/>
      <c r="J21" s="32"/>
      <c r="K21" s="32"/>
      <c r="L21" s="32"/>
      <c r="M21" s="32"/>
      <c r="N21" s="32"/>
      <c r="O21" s="32"/>
      <c r="P21" s="32"/>
      <c r="Q21" s="32"/>
      <c r="R21" s="32"/>
      <c r="S21" s="32"/>
      <c r="T21" s="32"/>
      <c r="U21" s="32"/>
      <c r="V21" s="33"/>
    </row>
    <row r="22" spans="2:22" x14ac:dyDescent="0.25">
      <c r="B22" s="31"/>
      <c r="C22" s="32"/>
      <c r="D22" s="169" t="s">
        <v>22</v>
      </c>
      <c r="E22" s="167">
        <f>Participation!$G$18</f>
        <v>0</v>
      </c>
      <c r="F22" s="168" t="str">
        <f t="shared" si="0"/>
        <v>Nearly There!</v>
      </c>
      <c r="G22" s="32"/>
      <c r="H22" s="32"/>
      <c r="I22" s="32"/>
      <c r="J22" s="32"/>
      <c r="K22" s="32"/>
      <c r="L22" s="32"/>
      <c r="M22" s="32"/>
      <c r="N22" s="32"/>
      <c r="O22" s="32"/>
      <c r="P22" s="32"/>
      <c r="Q22" s="32"/>
      <c r="R22" s="32"/>
      <c r="S22" s="32"/>
      <c r="T22" s="32"/>
      <c r="U22" s="32"/>
      <c r="V22" s="33"/>
    </row>
    <row r="23" spans="2:22" x14ac:dyDescent="0.25">
      <c r="B23" s="31"/>
      <c r="C23" s="32"/>
      <c r="D23" s="170" t="s">
        <v>29</v>
      </c>
      <c r="E23" s="171">
        <f>'Social Sustainability'!G21</f>
        <v>0</v>
      </c>
      <c r="F23" s="172" t="str">
        <f t="shared" si="0"/>
        <v>Nearly There!</v>
      </c>
      <c r="G23" s="32"/>
      <c r="H23" s="32"/>
      <c r="I23" s="32"/>
      <c r="J23" s="32"/>
      <c r="K23" s="32"/>
      <c r="L23" s="32"/>
      <c r="M23" s="32"/>
      <c r="N23" s="32"/>
      <c r="O23" s="32"/>
      <c r="P23" s="32"/>
      <c r="Q23" s="32"/>
      <c r="R23" s="32"/>
      <c r="S23" s="32"/>
      <c r="T23" s="32"/>
      <c r="U23" s="32"/>
      <c r="V23" s="33"/>
    </row>
    <row r="24" spans="2:22" x14ac:dyDescent="0.25">
      <c r="B24" s="31"/>
      <c r="C24" s="48"/>
      <c r="D24" s="173" t="s">
        <v>23</v>
      </c>
      <c r="E24" s="174">
        <f>SUM(E19:E23)/5</f>
        <v>0</v>
      </c>
      <c r="F24" s="175" t="str">
        <f>G15</f>
        <v>NEARLY THERE!</v>
      </c>
      <c r="G24" s="32"/>
      <c r="H24" s="32"/>
      <c r="I24" s="32"/>
      <c r="J24" s="32"/>
      <c r="K24" s="32"/>
      <c r="L24" s="32"/>
      <c r="M24" s="32"/>
      <c r="N24" s="32"/>
      <c r="O24" s="32"/>
      <c r="P24" s="32"/>
      <c r="Q24" s="32"/>
      <c r="R24" s="32"/>
      <c r="S24" s="32"/>
      <c r="T24" s="32"/>
      <c r="U24" s="32"/>
      <c r="V24" s="33"/>
    </row>
    <row r="25" spans="2:22" x14ac:dyDescent="0.25">
      <c r="B25" s="31"/>
      <c r="C25" s="48"/>
      <c r="D25" s="57"/>
      <c r="E25" s="58"/>
      <c r="F25" s="59"/>
      <c r="G25" s="32"/>
      <c r="H25" s="32"/>
      <c r="I25" s="32"/>
      <c r="J25" s="32"/>
      <c r="K25" s="32"/>
      <c r="L25" s="32"/>
      <c r="M25" s="32"/>
      <c r="N25" s="32"/>
      <c r="O25" s="32"/>
      <c r="P25" s="32"/>
      <c r="Q25" s="32"/>
      <c r="R25" s="32"/>
      <c r="S25" s="32"/>
      <c r="T25" s="32"/>
      <c r="U25" s="32"/>
      <c r="V25" s="33"/>
    </row>
    <row r="26" spans="2:22" x14ac:dyDescent="0.25">
      <c r="B26" s="31"/>
      <c r="C26" s="32"/>
      <c r="D26" s="32"/>
      <c r="E26" s="32"/>
      <c r="F26" s="32"/>
      <c r="G26" s="32"/>
      <c r="H26" s="32"/>
      <c r="I26" s="32"/>
      <c r="J26" s="32"/>
      <c r="K26" s="32"/>
      <c r="L26" s="32"/>
      <c r="M26" s="32"/>
      <c r="N26" s="32"/>
      <c r="O26" s="32"/>
      <c r="P26" s="32"/>
      <c r="Q26" s="32"/>
      <c r="R26" s="32"/>
      <c r="S26" s="32"/>
      <c r="T26" s="32"/>
      <c r="U26" s="32"/>
      <c r="V26" s="33"/>
    </row>
    <row r="27" spans="2:22" x14ac:dyDescent="0.25">
      <c r="B27" s="31"/>
      <c r="C27" s="32"/>
      <c r="D27" s="32"/>
      <c r="E27" s="32"/>
      <c r="F27" s="32"/>
      <c r="G27" s="32"/>
      <c r="H27" s="32"/>
      <c r="I27" s="32"/>
      <c r="J27" s="32"/>
      <c r="K27" s="32"/>
      <c r="L27" s="32"/>
      <c r="M27" s="32"/>
      <c r="N27" s="32"/>
      <c r="O27" s="32"/>
      <c r="P27" s="32"/>
      <c r="Q27" s="32"/>
      <c r="R27" s="32"/>
      <c r="S27" s="32"/>
      <c r="T27" s="32"/>
      <c r="U27" s="32"/>
      <c r="V27" s="33"/>
    </row>
    <row r="28" spans="2:22" x14ac:dyDescent="0.25">
      <c r="B28" s="31"/>
      <c r="C28" s="32"/>
      <c r="D28" s="32"/>
      <c r="E28" s="32"/>
      <c r="F28" s="32"/>
      <c r="G28" s="32"/>
      <c r="H28" s="32"/>
      <c r="I28" s="32"/>
      <c r="J28" s="32"/>
      <c r="K28" s="32"/>
      <c r="L28" s="32"/>
      <c r="M28" s="32"/>
      <c r="N28" s="32"/>
      <c r="O28" s="32"/>
      <c r="P28" s="32"/>
      <c r="Q28" s="32"/>
      <c r="R28" s="32"/>
      <c r="S28" s="32"/>
      <c r="T28" s="32"/>
      <c r="U28" s="32"/>
      <c r="V28" s="33"/>
    </row>
    <row r="29" spans="2:22" x14ac:dyDescent="0.25">
      <c r="B29" s="31"/>
      <c r="C29" s="32"/>
      <c r="D29" s="32"/>
      <c r="E29" s="32"/>
      <c r="F29" s="32"/>
      <c r="G29" s="32"/>
      <c r="H29" s="32"/>
      <c r="I29" s="32"/>
      <c r="J29" s="32"/>
      <c r="K29" s="32"/>
      <c r="L29" s="32"/>
      <c r="M29" s="32"/>
      <c r="N29" s="32"/>
      <c r="O29" s="32"/>
      <c r="P29" s="32"/>
      <c r="Q29" s="32"/>
      <c r="R29" s="32"/>
      <c r="S29" s="32"/>
      <c r="T29" s="32"/>
      <c r="U29" s="32"/>
      <c r="V29" s="33"/>
    </row>
    <row r="30" spans="2:22" x14ac:dyDescent="0.25">
      <c r="B30" s="31"/>
      <c r="C30" s="32"/>
      <c r="D30" s="32"/>
      <c r="E30" s="32"/>
      <c r="F30" s="32"/>
      <c r="G30" s="32"/>
      <c r="H30" s="32"/>
      <c r="I30" s="32"/>
      <c r="J30" s="32"/>
      <c r="K30" s="32"/>
      <c r="L30" s="32"/>
      <c r="M30" s="32"/>
      <c r="N30" s="32"/>
      <c r="O30" s="32"/>
      <c r="P30" s="32"/>
      <c r="Q30" s="32"/>
      <c r="R30" s="32"/>
      <c r="S30" s="32"/>
      <c r="T30" s="32"/>
      <c r="U30" s="32"/>
      <c r="V30" s="33"/>
    </row>
    <row r="31" spans="2:22" x14ac:dyDescent="0.25">
      <c r="B31" s="31"/>
      <c r="C31" s="32"/>
      <c r="D31" s="32"/>
      <c r="E31" s="32"/>
      <c r="F31" s="32"/>
      <c r="G31" s="32"/>
      <c r="H31" s="32"/>
      <c r="I31" s="32"/>
      <c r="J31" s="32"/>
      <c r="K31" s="32"/>
      <c r="L31" s="32"/>
      <c r="M31" s="32"/>
      <c r="N31" s="32"/>
      <c r="O31" s="32"/>
      <c r="P31" s="32"/>
      <c r="Q31" s="32"/>
      <c r="R31" s="32"/>
      <c r="S31" s="32"/>
      <c r="T31" s="32"/>
      <c r="U31" s="32"/>
      <c r="V31" s="33"/>
    </row>
    <row r="32" spans="2:22" x14ac:dyDescent="0.25">
      <c r="B32" s="31"/>
      <c r="C32" s="32"/>
      <c r="D32" s="32"/>
      <c r="E32" s="32"/>
      <c r="F32" s="32"/>
      <c r="G32" s="32"/>
      <c r="H32" s="32"/>
      <c r="I32" s="32"/>
      <c r="J32" s="32"/>
      <c r="K32" s="32"/>
      <c r="L32" s="32"/>
      <c r="M32" s="32"/>
      <c r="N32" s="32"/>
      <c r="O32" s="32"/>
      <c r="P32" s="32"/>
      <c r="Q32" s="32"/>
      <c r="R32" s="32"/>
      <c r="S32" s="32"/>
      <c r="T32" s="32"/>
      <c r="U32" s="32"/>
      <c r="V32" s="33"/>
    </row>
    <row r="33" spans="2:22" x14ac:dyDescent="0.25">
      <c r="B33" s="31"/>
      <c r="C33" s="32"/>
      <c r="D33" s="32"/>
      <c r="E33" s="32"/>
      <c r="F33" s="32"/>
      <c r="G33" s="32"/>
      <c r="H33" s="32"/>
      <c r="I33" s="32"/>
      <c r="J33" s="32"/>
      <c r="K33" s="32"/>
      <c r="L33" s="32"/>
      <c r="M33" s="32"/>
      <c r="N33" s="32"/>
      <c r="O33" s="32"/>
      <c r="P33" s="32"/>
      <c r="Q33" s="32"/>
      <c r="R33" s="32"/>
      <c r="S33" s="32"/>
      <c r="T33" s="32"/>
      <c r="U33" s="32"/>
      <c r="V33" s="33"/>
    </row>
    <row r="34" spans="2:22" x14ac:dyDescent="0.25">
      <c r="B34" s="31"/>
      <c r="C34" s="32"/>
      <c r="D34" s="32"/>
      <c r="E34" s="32"/>
      <c r="F34" s="32"/>
      <c r="G34" s="32"/>
      <c r="H34" s="32"/>
      <c r="I34" s="32"/>
      <c r="J34" s="32"/>
      <c r="K34" s="32"/>
      <c r="L34" s="32"/>
      <c r="M34" s="32"/>
      <c r="N34" s="32"/>
      <c r="O34" s="32"/>
      <c r="P34" s="32"/>
      <c r="Q34" s="32"/>
      <c r="R34" s="32"/>
      <c r="S34" s="32"/>
      <c r="T34" s="32"/>
      <c r="U34" s="32"/>
      <c r="V34" s="33"/>
    </row>
    <row r="35" spans="2:22" x14ac:dyDescent="0.25">
      <c r="B35" s="31"/>
      <c r="C35" s="32"/>
      <c r="D35" s="32"/>
      <c r="E35" s="32"/>
      <c r="F35" s="32"/>
      <c r="G35" s="32"/>
      <c r="H35" s="32"/>
      <c r="I35" s="32"/>
      <c r="J35" s="32"/>
      <c r="K35" s="32"/>
      <c r="L35" s="32"/>
      <c r="M35" s="32"/>
      <c r="N35" s="32"/>
      <c r="O35" s="32"/>
      <c r="P35" s="32"/>
      <c r="Q35" s="32"/>
      <c r="R35" s="32"/>
      <c r="S35" s="32"/>
      <c r="T35" s="32"/>
      <c r="U35" s="32"/>
      <c r="V35" s="33"/>
    </row>
    <row r="36" spans="2:22" x14ac:dyDescent="0.25">
      <c r="B36" s="31"/>
      <c r="C36" s="32"/>
      <c r="D36" s="32"/>
      <c r="E36" s="32"/>
      <c r="F36" s="32"/>
      <c r="G36" s="32"/>
      <c r="H36" s="32"/>
      <c r="I36" s="32"/>
      <c r="J36" s="32"/>
      <c r="K36" s="32"/>
      <c r="L36" s="32"/>
      <c r="M36" s="32"/>
      <c r="N36" s="32"/>
      <c r="O36" s="32"/>
      <c r="P36" s="32"/>
      <c r="Q36" s="32"/>
      <c r="R36" s="32"/>
      <c r="S36" s="32"/>
      <c r="T36" s="32"/>
      <c r="U36" s="32"/>
      <c r="V36" s="33"/>
    </row>
    <row r="37" spans="2:22" x14ac:dyDescent="0.25">
      <c r="B37" s="31"/>
      <c r="C37" s="32"/>
      <c r="D37" s="32"/>
      <c r="E37" s="32"/>
      <c r="F37" s="32"/>
      <c r="G37" s="32"/>
      <c r="H37" s="32"/>
      <c r="I37" s="32"/>
      <c r="J37" s="32"/>
      <c r="K37" s="32"/>
      <c r="L37" s="32"/>
      <c r="M37" s="32"/>
      <c r="N37" s="32"/>
      <c r="O37" s="32"/>
      <c r="P37" s="32"/>
      <c r="Q37" s="32"/>
      <c r="R37" s="32"/>
      <c r="S37" s="32"/>
      <c r="T37" s="32"/>
      <c r="U37" s="32"/>
      <c r="V37" s="33"/>
    </row>
    <row r="38" spans="2:22" x14ac:dyDescent="0.25">
      <c r="B38" s="31"/>
      <c r="C38" s="32"/>
      <c r="D38" s="32"/>
      <c r="E38" s="32"/>
      <c r="F38" s="32"/>
      <c r="G38" s="32"/>
      <c r="H38" s="32"/>
      <c r="I38" s="32"/>
      <c r="J38" s="32"/>
      <c r="K38" s="32"/>
      <c r="L38" s="32"/>
      <c r="M38" s="32"/>
      <c r="N38" s="32"/>
      <c r="O38" s="32"/>
      <c r="P38" s="32"/>
      <c r="Q38" s="32"/>
      <c r="R38" s="32"/>
      <c r="S38" s="32"/>
      <c r="T38" s="32"/>
      <c r="U38" s="32"/>
      <c r="V38" s="33"/>
    </row>
    <row r="39" spans="2:22" x14ac:dyDescent="0.25">
      <c r="B39" s="31"/>
      <c r="C39" s="32"/>
      <c r="D39" s="32"/>
      <c r="E39" s="32"/>
      <c r="F39" s="32"/>
      <c r="G39" s="32"/>
      <c r="H39" s="32"/>
      <c r="I39" s="32"/>
      <c r="J39" s="32"/>
      <c r="K39" s="32"/>
      <c r="L39" s="32"/>
      <c r="M39" s="32"/>
      <c r="N39" s="32"/>
      <c r="O39" s="32"/>
      <c r="P39" s="32"/>
      <c r="Q39" s="32"/>
      <c r="R39" s="32"/>
      <c r="S39" s="32"/>
      <c r="T39" s="32"/>
      <c r="U39" s="32"/>
      <c r="V39" s="33"/>
    </row>
    <row r="40" spans="2:22" x14ac:dyDescent="0.25">
      <c r="B40" s="31"/>
      <c r="C40" s="32"/>
      <c r="D40" s="32"/>
      <c r="E40" s="32"/>
      <c r="F40" s="32"/>
      <c r="G40" s="32"/>
      <c r="H40" s="32"/>
      <c r="I40" s="32"/>
      <c r="J40" s="32"/>
      <c r="K40" s="32"/>
      <c r="L40" s="32"/>
      <c r="M40" s="32"/>
      <c r="N40" s="32"/>
      <c r="O40" s="32"/>
      <c r="P40" s="32"/>
      <c r="Q40" s="32"/>
      <c r="R40" s="32"/>
      <c r="S40" s="32"/>
      <c r="T40" s="32"/>
      <c r="U40" s="32"/>
      <c r="V40" s="33"/>
    </row>
    <row r="41" spans="2:22" x14ac:dyDescent="0.25">
      <c r="B41" s="31"/>
      <c r="C41" s="32"/>
      <c r="D41" s="32"/>
      <c r="E41" s="32"/>
      <c r="F41" s="32"/>
      <c r="G41" s="32"/>
      <c r="H41" s="32"/>
      <c r="I41" s="32"/>
      <c r="J41" s="32"/>
      <c r="K41" s="32"/>
      <c r="L41" s="32"/>
      <c r="M41" s="32"/>
      <c r="N41" s="32"/>
      <c r="O41" s="32"/>
      <c r="P41" s="32"/>
      <c r="Q41" s="32"/>
      <c r="R41" s="32"/>
      <c r="S41" s="32"/>
      <c r="T41" s="32"/>
      <c r="U41" s="32"/>
      <c r="V41" s="33"/>
    </row>
    <row r="42" spans="2:22" x14ac:dyDescent="0.25">
      <c r="B42" s="31"/>
      <c r="C42" s="32"/>
      <c r="D42" s="32"/>
      <c r="E42" s="32"/>
      <c r="F42" s="32"/>
      <c r="G42" s="32"/>
      <c r="H42" s="32"/>
      <c r="I42" s="32"/>
      <c r="J42" s="32"/>
      <c r="K42" s="32"/>
      <c r="L42" s="32"/>
      <c r="M42" s="32"/>
      <c r="N42" s="32"/>
      <c r="O42" s="32"/>
      <c r="P42" s="32"/>
      <c r="Q42" s="32"/>
      <c r="R42" s="32"/>
      <c r="S42" s="32"/>
      <c r="T42" s="32"/>
      <c r="U42" s="32"/>
      <c r="V42" s="33"/>
    </row>
    <row r="43" spans="2:22" x14ac:dyDescent="0.25">
      <c r="B43" s="31"/>
      <c r="C43" s="32"/>
      <c r="D43" s="32"/>
      <c r="E43" s="32"/>
      <c r="F43" s="32"/>
      <c r="G43" s="32"/>
      <c r="H43" s="32"/>
      <c r="I43" s="32"/>
      <c r="J43" s="32"/>
      <c r="K43" s="32"/>
      <c r="L43" s="32"/>
      <c r="M43" s="32"/>
      <c r="N43" s="32"/>
      <c r="O43" s="32"/>
      <c r="P43" s="32"/>
      <c r="Q43" s="32"/>
      <c r="R43" s="32"/>
      <c r="S43" s="32"/>
      <c r="T43" s="32"/>
      <c r="U43" s="32"/>
      <c r="V43" s="33"/>
    </row>
    <row r="44" spans="2:22" x14ac:dyDescent="0.25">
      <c r="B44" s="31"/>
      <c r="C44" s="32"/>
      <c r="D44" s="32"/>
      <c r="E44" s="32"/>
      <c r="F44" s="32"/>
      <c r="G44" s="32"/>
      <c r="H44" s="32"/>
      <c r="I44" s="32"/>
      <c r="J44" s="32"/>
      <c r="K44" s="32"/>
      <c r="L44" s="32"/>
      <c r="M44" s="32"/>
      <c r="N44" s="32"/>
      <c r="O44" s="32"/>
      <c r="P44" s="32"/>
      <c r="Q44" s="32"/>
      <c r="R44" s="32"/>
      <c r="S44" s="32"/>
      <c r="T44" s="32"/>
      <c r="U44" s="32"/>
      <c r="V44" s="33"/>
    </row>
    <row r="45" spans="2:22" x14ac:dyDescent="0.25">
      <c r="B45" s="31"/>
      <c r="C45" s="32"/>
      <c r="D45" s="32"/>
      <c r="E45" s="32"/>
      <c r="F45" s="32"/>
      <c r="G45" s="32"/>
      <c r="H45" s="32"/>
      <c r="I45" s="32"/>
      <c r="J45" s="32"/>
      <c r="K45" s="32"/>
      <c r="L45" s="32"/>
      <c r="M45" s="32"/>
      <c r="N45" s="32"/>
      <c r="O45" s="32"/>
      <c r="P45" s="32"/>
      <c r="Q45" s="32"/>
      <c r="R45" s="32"/>
      <c r="S45" s="32"/>
      <c r="T45" s="32"/>
      <c r="U45" s="32"/>
      <c r="V45" s="33"/>
    </row>
    <row r="46" spans="2:22" x14ac:dyDescent="0.25">
      <c r="B46" s="31"/>
      <c r="C46" s="32"/>
      <c r="D46" s="32"/>
      <c r="E46" s="32"/>
      <c r="F46" s="32"/>
      <c r="G46" s="32"/>
      <c r="H46" s="32"/>
      <c r="I46" s="32"/>
      <c r="J46" s="32"/>
      <c r="K46" s="32"/>
      <c r="L46" s="32"/>
      <c r="M46" s="32"/>
      <c r="N46" s="32"/>
      <c r="O46" s="32"/>
      <c r="P46" s="32"/>
      <c r="Q46" s="32"/>
      <c r="R46" s="32"/>
      <c r="S46" s="32"/>
      <c r="T46" s="32"/>
      <c r="U46" s="32"/>
      <c r="V46" s="33"/>
    </row>
    <row r="47" spans="2:22" x14ac:dyDescent="0.25">
      <c r="B47" s="31"/>
      <c r="C47" s="32"/>
      <c r="D47" s="32"/>
      <c r="E47" s="32"/>
      <c r="F47" s="32"/>
      <c r="G47" s="32"/>
      <c r="H47" s="32"/>
      <c r="I47" s="32"/>
      <c r="J47" s="32"/>
      <c r="K47" s="32"/>
      <c r="L47" s="32"/>
      <c r="M47" s="32"/>
      <c r="N47" s="32"/>
      <c r="O47" s="32"/>
      <c r="P47" s="32"/>
      <c r="Q47" s="32"/>
      <c r="R47" s="32"/>
      <c r="S47" s="32"/>
      <c r="T47" s="32"/>
      <c r="U47" s="32"/>
      <c r="V47" s="33"/>
    </row>
    <row r="48" spans="2:22" x14ac:dyDescent="0.25">
      <c r="B48" s="31"/>
      <c r="C48" s="32"/>
      <c r="D48" s="32"/>
      <c r="E48" s="32"/>
      <c r="F48" s="32"/>
      <c r="G48" s="32"/>
      <c r="H48" s="32"/>
      <c r="I48" s="32"/>
      <c r="J48" s="32"/>
      <c r="K48" s="32"/>
      <c r="L48" s="32"/>
      <c r="M48" s="32"/>
      <c r="N48" s="32"/>
      <c r="O48" s="32"/>
      <c r="P48" s="32"/>
      <c r="Q48" s="32"/>
      <c r="R48" s="32"/>
      <c r="S48" s="32"/>
      <c r="T48" s="32"/>
      <c r="U48" s="32"/>
      <c r="V48" s="33"/>
    </row>
    <row r="49" spans="2:22" ht="16.5" thickBot="1" x14ac:dyDescent="0.3">
      <c r="B49" s="34"/>
      <c r="C49" s="35"/>
      <c r="D49" s="35"/>
      <c r="E49" s="35"/>
      <c r="F49" s="35"/>
      <c r="G49" s="35"/>
      <c r="H49" s="35"/>
      <c r="I49" s="35"/>
      <c r="J49" s="35"/>
      <c r="K49" s="35"/>
      <c r="L49" s="35"/>
      <c r="M49" s="35"/>
      <c r="N49" s="35"/>
      <c r="O49" s="35"/>
      <c r="P49" s="35"/>
      <c r="Q49" s="35"/>
      <c r="R49" s="35"/>
      <c r="S49" s="35"/>
      <c r="T49" s="35"/>
      <c r="U49" s="35"/>
      <c r="V49" s="36"/>
    </row>
    <row r="50" spans="2:22" ht="16.5" thickTop="1" x14ac:dyDescent="0.25"/>
    <row r="145" spans="5:6" ht="20.25" thickBot="1" x14ac:dyDescent="0.35">
      <c r="E145" s="51"/>
      <c r="F145" s="51"/>
    </row>
    <row r="146" spans="5:6" x14ac:dyDescent="0.25">
      <c r="E146" s="52"/>
      <c r="F146" s="53"/>
    </row>
    <row r="147" spans="5:6" x14ac:dyDescent="0.25">
      <c r="E147" s="52"/>
      <c r="F147" s="53"/>
    </row>
    <row r="148" spans="5:6" x14ac:dyDescent="0.25">
      <c r="E148" s="52"/>
      <c r="F148" s="53"/>
    </row>
  </sheetData>
  <mergeCells count="18">
    <mergeCell ref="C7:D7"/>
    <mergeCell ref="E7:I7"/>
    <mergeCell ref="M5:O5"/>
    <mergeCell ref="E10:I10"/>
    <mergeCell ref="E11:I11"/>
    <mergeCell ref="E9:I9"/>
    <mergeCell ref="C10:D12"/>
    <mergeCell ref="B2:V2"/>
    <mergeCell ref="C5:D5"/>
    <mergeCell ref="E5:I5"/>
    <mergeCell ref="C6:D6"/>
    <mergeCell ref="E6:I6"/>
    <mergeCell ref="E13:I13"/>
    <mergeCell ref="C13:D13"/>
    <mergeCell ref="C15:F15"/>
    <mergeCell ref="C8:D8"/>
    <mergeCell ref="E8:I8"/>
    <mergeCell ref="G15:I15"/>
  </mergeCells>
  <conditionalFormatting sqref="G15:I15">
    <cfRule type="containsText" dxfId="0" priority="1" operator="containsText" text="Gold">
      <formula>NOT(ISERROR(SEARCH("Gold",G15)))</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96"/>
  <sheetViews>
    <sheetView showGridLines="0" workbookViewId="0">
      <selection activeCell="P10" sqref="P10"/>
    </sheetView>
  </sheetViews>
  <sheetFormatPr defaultColWidth="11.42578125" defaultRowHeight="15" x14ac:dyDescent="0.25"/>
  <cols>
    <col min="1" max="1" width="4" customWidth="1"/>
    <col min="2" max="2" width="5.42578125" customWidth="1"/>
    <col min="3" max="3" width="4.42578125" customWidth="1"/>
    <col min="11" max="11" width="21.140625" customWidth="1"/>
    <col min="14" max="14" width="10.85546875" customWidth="1"/>
  </cols>
  <sheetData>
    <row r="1" spans="2:14" ht="15" customHeight="1" thickBot="1" x14ac:dyDescent="0.3"/>
    <row r="2" spans="2:14" ht="60" customHeight="1" thickTop="1" thickBot="1" x14ac:dyDescent="0.3">
      <c r="B2" s="247" t="s">
        <v>76</v>
      </c>
      <c r="C2" s="248"/>
      <c r="D2" s="248"/>
      <c r="E2" s="248"/>
      <c r="F2" s="248"/>
      <c r="G2" s="248"/>
      <c r="H2" s="248"/>
      <c r="I2" s="248"/>
      <c r="J2" s="248"/>
      <c r="K2" s="248"/>
      <c r="L2" s="248"/>
      <c r="M2" s="248"/>
      <c r="N2" s="249"/>
    </row>
    <row r="3" spans="2:14" ht="16.5" thickTop="1" x14ac:dyDescent="0.25">
      <c r="B3" s="37"/>
      <c r="C3" s="38"/>
      <c r="D3" s="38"/>
      <c r="E3" s="38"/>
      <c r="F3" s="38"/>
      <c r="G3" s="38"/>
      <c r="H3" s="38"/>
      <c r="I3" s="38"/>
      <c r="J3" s="38"/>
      <c r="K3" s="38"/>
      <c r="L3" s="38"/>
      <c r="M3" s="38"/>
      <c r="N3" s="39"/>
    </row>
    <row r="4" spans="2:14" ht="15.75" x14ac:dyDescent="0.25">
      <c r="B4" s="31"/>
      <c r="C4" s="32"/>
      <c r="D4" s="179"/>
      <c r="E4" s="179"/>
      <c r="F4" s="179"/>
      <c r="G4" s="179"/>
      <c r="H4" s="179"/>
      <c r="I4" s="179"/>
      <c r="J4" s="179"/>
      <c r="K4" s="179"/>
      <c r="L4" s="32"/>
      <c r="M4" s="32"/>
      <c r="N4" s="33"/>
    </row>
    <row r="5" spans="2:14" ht="15.75" x14ac:dyDescent="0.25">
      <c r="B5" s="31"/>
      <c r="C5" s="32"/>
      <c r="D5" s="179"/>
      <c r="E5" s="179"/>
      <c r="F5" s="179"/>
      <c r="G5" s="179"/>
      <c r="H5" s="179"/>
      <c r="I5" s="179"/>
      <c r="J5" s="179"/>
      <c r="K5" s="179"/>
      <c r="L5" s="32"/>
      <c r="M5" s="32"/>
      <c r="N5" s="33"/>
    </row>
    <row r="6" spans="2:14" ht="15.75" x14ac:dyDescent="0.25">
      <c r="B6" s="31"/>
      <c r="C6" s="32"/>
      <c r="D6" s="179"/>
      <c r="E6" s="179"/>
      <c r="F6" s="179"/>
      <c r="G6" s="179"/>
      <c r="H6" s="179"/>
      <c r="I6" s="179"/>
      <c r="J6" s="179"/>
      <c r="K6" s="179"/>
      <c r="L6" s="32"/>
      <c r="M6" s="32"/>
      <c r="N6" s="33"/>
    </row>
    <row r="7" spans="2:14" ht="15.75" x14ac:dyDescent="0.25">
      <c r="B7" s="31"/>
      <c r="C7" s="32"/>
      <c r="D7" s="179"/>
      <c r="E7" s="179"/>
      <c r="F7" s="179"/>
      <c r="G7" s="179"/>
      <c r="H7" s="179"/>
      <c r="I7" s="179"/>
      <c r="J7" s="179"/>
      <c r="K7" s="179"/>
      <c r="L7" s="32"/>
      <c r="M7" s="32"/>
      <c r="N7" s="33"/>
    </row>
    <row r="8" spans="2:14" ht="15.75" x14ac:dyDescent="0.25">
      <c r="B8" s="31"/>
      <c r="C8" s="32"/>
      <c r="D8" s="179"/>
      <c r="E8" s="179"/>
      <c r="F8" s="179"/>
      <c r="G8" s="179"/>
      <c r="H8" s="179"/>
      <c r="I8" s="179"/>
      <c r="J8" s="179"/>
      <c r="K8" s="179"/>
      <c r="L8" s="32"/>
      <c r="M8" s="32"/>
      <c r="N8" s="33"/>
    </row>
    <row r="9" spans="2:14" ht="15.75" x14ac:dyDescent="0.25">
      <c r="B9" s="31"/>
      <c r="C9" s="32"/>
      <c r="D9" s="179"/>
      <c r="E9" s="179"/>
      <c r="F9" s="179"/>
      <c r="G9" s="179"/>
      <c r="H9" s="179"/>
      <c r="I9" s="179"/>
      <c r="J9" s="179"/>
      <c r="K9" s="179"/>
      <c r="L9" s="32"/>
      <c r="M9" s="32"/>
      <c r="N9" s="33"/>
    </row>
    <row r="10" spans="2:14" ht="15.75" x14ac:dyDescent="0.25">
      <c r="B10" s="31"/>
      <c r="C10" s="32"/>
      <c r="D10" s="179"/>
      <c r="E10" s="179"/>
      <c r="F10" s="179"/>
      <c r="G10" s="179"/>
      <c r="H10" s="179"/>
      <c r="I10" s="179"/>
      <c r="J10" s="179"/>
      <c r="K10" s="179"/>
      <c r="L10" s="32"/>
      <c r="M10" s="32"/>
      <c r="N10" s="33"/>
    </row>
    <row r="11" spans="2:14" ht="15.75" x14ac:dyDescent="0.25">
      <c r="B11" s="31"/>
      <c r="C11" s="32"/>
      <c r="D11" s="179"/>
      <c r="E11" s="179"/>
      <c r="F11" s="179"/>
      <c r="G11" s="179"/>
      <c r="H11" s="179"/>
      <c r="I11" s="179"/>
      <c r="J11" s="179"/>
      <c r="K11" s="179"/>
      <c r="L11" s="32"/>
      <c r="M11" s="32"/>
      <c r="N11" s="33"/>
    </row>
    <row r="12" spans="2:14" ht="15.75" x14ac:dyDescent="0.25">
      <c r="B12" s="31"/>
      <c r="C12" s="32"/>
      <c r="D12" s="179"/>
      <c r="E12" s="179"/>
      <c r="F12" s="179"/>
      <c r="G12" s="179"/>
      <c r="H12" s="179"/>
      <c r="I12" s="179"/>
      <c r="J12" s="179"/>
      <c r="K12" s="179"/>
      <c r="L12" s="32"/>
      <c r="M12" s="32"/>
      <c r="N12" s="33"/>
    </row>
    <row r="13" spans="2:14" ht="18" x14ac:dyDescent="0.25">
      <c r="B13" s="31"/>
      <c r="C13" s="32"/>
      <c r="D13" s="179"/>
      <c r="E13" s="242" t="s">
        <v>7</v>
      </c>
      <c r="F13" s="242"/>
      <c r="G13" s="256" t="s">
        <v>119</v>
      </c>
      <c r="H13" s="256"/>
      <c r="I13" s="256"/>
      <c r="J13" s="256"/>
      <c r="K13" s="256"/>
      <c r="L13" s="32"/>
      <c r="M13" s="32"/>
      <c r="N13" s="33"/>
    </row>
    <row r="14" spans="2:14" ht="18" x14ac:dyDescent="0.25">
      <c r="B14" s="31"/>
      <c r="C14" s="32"/>
      <c r="D14" s="179"/>
      <c r="E14" s="242" t="s">
        <v>18</v>
      </c>
      <c r="F14" s="242"/>
      <c r="G14" s="257"/>
      <c r="H14" s="257"/>
      <c r="I14" s="257"/>
      <c r="J14" s="257"/>
      <c r="K14" s="257"/>
      <c r="L14" s="32"/>
      <c r="M14" s="32"/>
      <c r="N14" s="33"/>
    </row>
    <row r="15" spans="2:14" ht="18" x14ac:dyDescent="0.25">
      <c r="B15" s="31"/>
      <c r="C15" s="32"/>
      <c r="D15" s="179"/>
      <c r="E15" s="242" t="s">
        <v>44</v>
      </c>
      <c r="F15" s="242"/>
      <c r="G15" s="257"/>
      <c r="H15" s="257"/>
      <c r="I15" s="257"/>
      <c r="J15" s="257"/>
      <c r="K15" s="257"/>
      <c r="L15" s="32"/>
      <c r="M15" s="32"/>
      <c r="N15" s="33"/>
    </row>
    <row r="16" spans="2:14" ht="18" x14ac:dyDescent="0.25">
      <c r="B16" s="31"/>
      <c r="C16" s="32"/>
      <c r="D16" s="179"/>
      <c r="E16" s="211" t="s">
        <v>47</v>
      </c>
      <c r="F16" s="211"/>
      <c r="G16" s="257"/>
      <c r="H16" s="257"/>
      <c r="I16" s="257"/>
      <c r="J16" s="257"/>
      <c r="K16" s="257"/>
      <c r="L16" s="32"/>
      <c r="M16" s="32"/>
      <c r="N16" s="33"/>
    </row>
    <row r="17" spans="2:14" ht="20.45" customHeight="1" x14ac:dyDescent="0.25">
      <c r="B17" s="31"/>
      <c r="C17" s="32"/>
      <c r="D17" s="179"/>
      <c r="E17" s="242" t="s">
        <v>28</v>
      </c>
      <c r="F17" s="242"/>
      <c r="G17" s="258"/>
      <c r="H17" s="258"/>
      <c r="I17" s="258"/>
      <c r="J17" s="258"/>
      <c r="K17" s="258"/>
      <c r="L17" s="32"/>
      <c r="M17" s="32"/>
      <c r="N17" s="33"/>
    </row>
    <row r="18" spans="2:14" ht="25.5" customHeight="1" x14ac:dyDescent="0.25">
      <c r="B18" s="31"/>
      <c r="C18" s="32"/>
      <c r="D18" s="179"/>
      <c r="E18" s="252" t="s">
        <v>56</v>
      </c>
      <c r="F18" s="252"/>
      <c r="G18" s="253"/>
      <c r="H18" s="253"/>
      <c r="I18" s="253"/>
      <c r="J18" s="253"/>
      <c r="K18" s="253"/>
      <c r="L18" s="32"/>
      <c r="M18" s="32"/>
      <c r="N18" s="33"/>
    </row>
    <row r="19" spans="2:14" ht="19.5" x14ac:dyDescent="0.3">
      <c r="B19" s="31"/>
      <c r="C19" s="32"/>
      <c r="D19" s="179"/>
      <c r="E19" s="252"/>
      <c r="F19" s="252"/>
      <c r="G19" s="254"/>
      <c r="H19" s="254"/>
      <c r="I19" s="254"/>
      <c r="J19" s="254"/>
      <c r="K19" s="255"/>
      <c r="L19" s="40"/>
      <c r="M19" s="40"/>
      <c r="N19" s="33"/>
    </row>
    <row r="20" spans="2:14" ht="18" customHeight="1" x14ac:dyDescent="0.3">
      <c r="B20" s="31"/>
      <c r="C20" s="32"/>
      <c r="D20" s="179"/>
      <c r="E20" s="179"/>
      <c r="F20" s="179"/>
      <c r="G20" s="179"/>
      <c r="H20" s="179"/>
      <c r="I20" s="179"/>
      <c r="J20" s="179"/>
      <c r="K20" s="179"/>
      <c r="L20" s="41"/>
      <c r="M20" s="41"/>
      <c r="N20" s="33"/>
    </row>
    <row r="21" spans="2:14" ht="51" customHeight="1" thickBot="1" x14ac:dyDescent="0.3">
      <c r="B21" s="42"/>
      <c r="C21" s="43"/>
      <c r="D21" s="43"/>
      <c r="E21" s="43"/>
      <c r="F21" s="43"/>
      <c r="G21" s="43"/>
      <c r="H21" s="43"/>
      <c r="I21" s="43"/>
      <c r="J21" s="43"/>
      <c r="K21" s="43"/>
      <c r="L21" s="43"/>
      <c r="M21" s="43"/>
      <c r="N21" s="44"/>
    </row>
    <row r="91" spans="4:5" ht="15.75" hidden="1" customHeight="1" thickBot="1" x14ac:dyDescent="0.3">
      <c r="D91" s="64" t="s">
        <v>31</v>
      </c>
    </row>
    <row r="92" spans="4:5" hidden="1" x14ac:dyDescent="0.25">
      <c r="D92" s="60" t="s">
        <v>39</v>
      </c>
    </row>
    <row r="93" spans="4:5" hidden="1" x14ac:dyDescent="0.25">
      <c r="D93" s="61" t="s">
        <v>2</v>
      </c>
    </row>
    <row r="94" spans="4:5" hidden="1" x14ac:dyDescent="0.25">
      <c r="D94" s="61" t="s">
        <v>40</v>
      </c>
    </row>
    <row r="95" spans="4:5" hidden="1" x14ac:dyDescent="0.25">
      <c r="D95" s="61" t="s">
        <v>41</v>
      </c>
    </row>
    <row r="96" spans="4:5" x14ac:dyDescent="0.25">
      <c r="D96" s="62"/>
      <c r="E96" s="63"/>
    </row>
  </sheetData>
  <mergeCells count="13">
    <mergeCell ref="E18:F19"/>
    <mergeCell ref="G18:K18"/>
    <mergeCell ref="G19:K19"/>
    <mergeCell ref="B2:N2"/>
    <mergeCell ref="E13:F13"/>
    <mergeCell ref="G13:K13"/>
    <mergeCell ref="E14:F14"/>
    <mergeCell ref="G14:K14"/>
    <mergeCell ref="G16:K16"/>
    <mergeCell ref="E15:F15"/>
    <mergeCell ref="G15:K15"/>
    <mergeCell ref="E17:F17"/>
    <mergeCell ref="G17:K17"/>
  </mergeCells>
  <dataValidations count="1">
    <dataValidation type="list" allowBlank="1" showInputMessage="1" showErrorMessage="1" sqref="G19:K19" xr:uid="{00000000-0002-0000-0A00-000000000000}">
      <formula1>$D$93:$D$95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Information</vt:lpstr>
      <vt:lpstr>Office Inventory</vt:lpstr>
      <vt:lpstr>Waste</vt:lpstr>
      <vt:lpstr>Energy</vt:lpstr>
      <vt:lpstr>Transportation</vt:lpstr>
      <vt:lpstr>Participation</vt:lpstr>
      <vt:lpstr>Social Sustainability</vt:lpstr>
      <vt:lpstr>Summary</vt:lpstr>
      <vt:lpstr>Green Office Pledge</vt:lpstr>
      <vt:lpstr>Waste!levels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ibalarez</dc:creator>
  <cp:lastModifiedBy>Jessie Klassen</cp:lastModifiedBy>
  <cp:lastPrinted>2011-08-22T14:32:55Z</cp:lastPrinted>
  <dcterms:created xsi:type="dcterms:W3CDTF">2011-08-11T19:16:16Z</dcterms:created>
  <dcterms:modified xsi:type="dcterms:W3CDTF">2022-11-21T14:51:57Z</dcterms:modified>
</cp:coreProperties>
</file>